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ga Kuleshova\Desktop\Seminar 2015-09-22\"/>
    </mc:Choice>
  </mc:AlternateContent>
  <bookViews>
    <workbookView xWindow="0" yWindow="0" windowWidth="20490" windowHeight="7740" firstSheet="1" activeTab="1"/>
  </bookViews>
  <sheets>
    <sheet name="Лист1" sheetId="1" state="hidden" r:id="rId1"/>
    <sheet name="1-й СПОСОБ" sheetId="41" r:id="rId2"/>
    <sheet name="2-й СПОСОБ" sheetId="42" r:id="rId3"/>
    <sheet name="3-й СПОСОБ" sheetId="38" r:id="rId4"/>
    <sheet name="4-й СПОСОБ" sheetId="47" r:id="rId5"/>
    <sheet name="1" sheetId="43" r:id="rId6"/>
    <sheet name="2" sheetId="44" r:id="rId7"/>
    <sheet name="3" sheetId="45" r:id="rId8"/>
    <sheet name="4" sheetId="46" r:id="rId9"/>
    <sheet name="Лист16" sheetId="16" state="hidden" r:id="rId10"/>
    <sheet name="Лист6" sheetId="6" state="hidden" r:id="rId11"/>
  </sheets>
  <externalReferences>
    <externalReference r:id="rId12"/>
    <externalReference r:id="rId13"/>
  </externalReferences>
  <definedNames>
    <definedName name="__IntlFixup" hidden="1">TRUE</definedName>
    <definedName name="AccessDatabase" hidden="1">"C:\My Documents\MAUI MALL1.mdb"</definedName>
    <definedName name="ACwvu.CapersView." localSheetId="4" hidden="1">[1]MASTER!#REF!</definedName>
    <definedName name="ACwvu.CapersView." hidden="1">[1]MASTER!#REF!</definedName>
    <definedName name="ACwvu.Japan_Capers_Ed_Pub." hidden="1">'[2]THREE VARIABLES'!$N$1:$V$165</definedName>
    <definedName name="ACwvu.KJP_CC." hidden="1">'[2]THREE VARIABLES'!$N$4:$U$165</definedName>
    <definedName name="Cwvu.CapersView." localSheetId="4" hidden="1">[1]MASTER!#REF!</definedName>
    <definedName name="Cwvu.CapersView." hidden="1">[1]MASTER!#REF!</definedName>
    <definedName name="Cwvu.Japan_Capers_Ed_Pub." localSheetId="4" hidden="1">[1]MASTER!#REF!</definedName>
    <definedName name="Cwvu.Japan_Capers_Ed_Pub." hidden="1">[1]MASTER!#REF!</definedName>
    <definedName name="Cwvu.KJP_CC." localSheetId="4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HTML_CodePage" hidden="1">1252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Rwvu.CapersView." hidden="1">'[2]THREE VARIABLES'!$A$1:$M$65536</definedName>
    <definedName name="Rwvu.Japan_Capers_Ed_Pub." hidden="1">'[2]THREE VARIABLES'!$A$1:$M$65536</definedName>
    <definedName name="Rwvu.KJP_CC." hidden="1">'[2]THREE VARIABLES'!$A$1:$M$65536</definedName>
    <definedName name="Swvu.CapersView." localSheetId="4" hidden="1">[1]MASTER!#REF!</definedName>
    <definedName name="Swvu.CapersView." hidden="1">[1]MASTER!#REF!</definedName>
    <definedName name="Swvu.Japan_Capers_Ed_Pub." hidden="1">'[2]THREE VARIABLES'!$N$1:$V$165</definedName>
    <definedName name="Swvu.KJP_CC." hidden="1">'[2]THREE VARIABLES'!$N$4:$U$165</definedName>
    <definedName name="wrn.CapersPlotter." hidden="1">{#N/A,#N/A,FALSE,"DI 2 YEAR MASTER SCHEDULE"}</definedName>
    <definedName name="wrn.Edutainment._.Priority._.List." hidden="1">{#N/A,#N/A,FALSE,"DI 2 YEAR MASTER SCHEDULE"}</definedName>
    <definedName name="wrn.Japan_Capers_Ed._.Pub." hidden="1">{"Japan_Capers_Ed_Pub",#N/A,FALSE,"DI 2 YEAR MASTER SCHEDULE"}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rn.QUARTERLY._.VIEW." hidden="1">{"QUARTERLY VIEW",#N/A,FALSE,"YEAR TOTAL"}</definedName>
    <definedName name="wrn.YEAR._.VIEW." hidden="1">{#N/A,#N/A,FALSE,"YEAR TOTAL"}</definedName>
    <definedName name="wrn.отчет._.по._.курсу." hidden="1">{"программа",#N/A,TRUE,"lessons";"продажа оргтехники",#N/A,TRUE,"образец"}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Z_9A428CE1_B4D9_11D0_A8AA_0000C071AEE7_.wvu.Cols" hidden="1">[1]MASTER!$A$1:$Q$65536,[1]MASTER!$Y$1:$Z$65536</definedName>
    <definedName name="Z_9A428CE1_B4D9_11D0_A8AA_0000C071AEE7_.wvu.PrintArea" hidden="1">'[2]THREE VARIABLES'!$N$4:$S$5</definedName>
    <definedName name="Z_9A428CE1_B4D9_11D0_A8AA_0000C071AEE7_.wvu.Rows" localSheetId="4" hidden="1">[1]MASTER!#REF!,[1]MASTER!#REF!,[1]MASTER!#REF!,[1]MASTER!#REF!,[1]MASTER!#REF!,[1]MASTER!#REF!,[1]MASTER!#REF!,[1]MASTER!$A$98:$IV$272</definedName>
    <definedName name="Z_9A428CE1_B4D9_11D0_A8AA_0000C071AEE7_.wvu.Rows" hidden="1">[1]MASTER!#REF!,[1]MASTER!#REF!,[1]MASTER!#REF!,[1]MASTER!#REF!,[1]MASTER!#REF!,[1]MASTER!#REF!,[1]MASTER!#REF!,[1]MASTER!$A$98:$IV$272</definedName>
    <definedName name="а" hidden="1">'[2]THREE VARIABLES'!$N$1:$V$165</definedName>
    <definedName name="вв" hidden="1">{"программа",#N/A,TRUE,"lessons";"продажа оргтехники",#N/A,TRUE,"образец"}</definedName>
    <definedName name="жж" localSheetId="4" hidden="1">[1]MASTER!#REF!</definedName>
    <definedName name="жж" hidden="1">[1]MASTER!#REF!</definedName>
    <definedName name="з" hidden="1">{"программа",#N/A,TRUE,"lessons";"продажа оргтехники",#N/A,TRUE,"образец"}</definedName>
    <definedName name="ке" hidden="1">{"программа",#N/A,TRUE,"lessons";"продажа оргтехники",#N/A,TRUE,"образец"}</definedName>
    <definedName name="х" hidden="1">{"программа",#N/A,TRUE,"lessons";"продажа оргтехники",#N/A,TRUE,"образец"}</definedName>
    <definedName name="ы" localSheetId="4" hidden="1">[1]MASTER!#REF!</definedName>
    <definedName name="ы" hidden="1">[1]MASTER!#REF!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6" l="1"/>
  <c r="B3" i="46"/>
  <c r="C3" i="45"/>
  <c r="B3" i="45"/>
  <c r="C3" i="44"/>
  <c r="B3" i="44"/>
  <c r="C3" i="43"/>
  <c r="B3" i="43"/>
  <c r="I3" i="38" l="1"/>
  <c r="I4" i="38"/>
  <c r="I5" i="38"/>
  <c r="I6" i="38"/>
  <c r="I7" i="38"/>
  <c r="I8" i="38"/>
  <c r="I9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I22" i="38"/>
  <c r="I23" i="38"/>
  <c r="I24" i="38"/>
  <c r="I25" i="38"/>
  <c r="I26" i="38"/>
  <c r="I27" i="38"/>
  <c r="I28" i="38"/>
  <c r="I29" i="38"/>
  <c r="I30" i="38"/>
  <c r="I31" i="38"/>
  <c r="I32" i="38"/>
  <c r="I33" i="38"/>
  <c r="I34" i="38"/>
  <c r="I35" i="38"/>
  <c r="I36" i="38"/>
  <c r="I37" i="38"/>
  <c r="I38" i="38"/>
  <c r="I39" i="38"/>
  <c r="I40" i="38"/>
  <c r="I41" i="38"/>
  <c r="I42" i="38"/>
  <c r="I43" i="38"/>
  <c r="I44" i="38"/>
  <c r="I45" i="38"/>
  <c r="I46" i="38"/>
  <c r="I47" i="38"/>
  <c r="I48" i="38"/>
  <c r="I49" i="38"/>
  <c r="I50" i="38"/>
  <c r="I51" i="38"/>
  <c r="I52" i="38"/>
  <c r="I53" i="38"/>
  <c r="I54" i="38"/>
  <c r="I55" i="38"/>
  <c r="I56" i="38"/>
  <c r="I57" i="38"/>
  <c r="I58" i="38"/>
  <c r="I59" i="38"/>
  <c r="I60" i="38"/>
  <c r="I61" i="38"/>
  <c r="I62" i="38"/>
  <c r="I63" i="38"/>
  <c r="I64" i="38"/>
  <c r="I65" i="38"/>
  <c r="I66" i="38"/>
  <c r="I67" i="38"/>
  <c r="I68" i="38"/>
  <c r="I69" i="38"/>
  <c r="I70" i="38"/>
  <c r="I71" i="38"/>
  <c r="I72" i="38"/>
  <c r="I73" i="38"/>
  <c r="I74" i="38"/>
  <c r="I75" i="38"/>
  <c r="I76" i="38"/>
  <c r="I77" i="38"/>
  <c r="I78" i="38"/>
  <c r="I79" i="38"/>
  <c r="I80" i="38"/>
  <c r="I81" i="38"/>
  <c r="I82" i="38"/>
  <c r="I83" i="38"/>
  <c r="I84" i="38"/>
  <c r="I85" i="38"/>
  <c r="I86" i="38"/>
  <c r="I87" i="38"/>
  <c r="I88" i="38"/>
  <c r="I89" i="38"/>
  <c r="I90" i="38"/>
  <c r="I91" i="38"/>
  <c r="I92" i="38"/>
  <c r="I93" i="38"/>
  <c r="I94" i="38"/>
  <c r="I95" i="38"/>
  <c r="I96" i="38"/>
  <c r="I97" i="38"/>
  <c r="I98" i="38"/>
  <c r="I99" i="38"/>
  <c r="I100" i="38"/>
  <c r="I101" i="38"/>
  <c r="I102" i="38"/>
  <c r="I103" i="38"/>
  <c r="I104" i="38"/>
  <c r="I105" i="38"/>
  <c r="I106" i="38"/>
  <c r="I107" i="38"/>
  <c r="I108" i="38"/>
  <c r="I109" i="38"/>
  <c r="I110" i="38"/>
  <c r="I111" i="38"/>
  <c r="I112" i="38"/>
  <c r="I113" i="38"/>
  <c r="I114" i="38"/>
  <c r="I115" i="38"/>
  <c r="I116" i="38"/>
  <c r="I117" i="38"/>
  <c r="I118" i="38"/>
  <c r="I119" i="38"/>
  <c r="I120" i="38"/>
  <c r="I121" i="38"/>
  <c r="I122" i="38"/>
  <c r="I123" i="38"/>
  <c r="I124" i="38"/>
  <c r="I125" i="38"/>
  <c r="I126" i="38"/>
  <c r="I127" i="38"/>
  <c r="I128" i="38"/>
  <c r="I129" i="38"/>
  <c r="I130" i="38"/>
  <c r="I131" i="38"/>
  <c r="I132" i="38"/>
  <c r="I133" i="38"/>
  <c r="I134" i="38"/>
  <c r="I135" i="38"/>
  <c r="I136" i="38"/>
  <c r="I137" i="38"/>
  <c r="I138" i="38"/>
  <c r="I139" i="38"/>
  <c r="I140" i="38"/>
  <c r="I141" i="38"/>
  <c r="I142" i="38"/>
  <c r="I143" i="38"/>
  <c r="I144" i="38"/>
  <c r="I145" i="38"/>
  <c r="I146" i="38"/>
  <c r="I147" i="38"/>
  <c r="I148" i="38"/>
  <c r="I149" i="38"/>
  <c r="I150" i="38"/>
  <c r="I151" i="38"/>
  <c r="I152" i="38"/>
  <c r="I153" i="38"/>
  <c r="I154" i="38"/>
  <c r="I155" i="38"/>
  <c r="I156" i="38"/>
  <c r="I157" i="38"/>
  <c r="I158" i="38"/>
  <c r="I159" i="38"/>
  <c r="I160" i="38"/>
  <c r="I161" i="38"/>
  <c r="I162" i="38"/>
  <c r="I163" i="38"/>
  <c r="I164" i="38"/>
  <c r="I165" i="38"/>
  <c r="I166" i="38"/>
  <c r="I167" i="38"/>
  <c r="I168" i="38"/>
  <c r="I169" i="38"/>
  <c r="I170" i="38"/>
  <c r="I171" i="38"/>
  <c r="I172" i="38"/>
  <c r="I173" i="38"/>
  <c r="I174" i="38"/>
  <c r="I175" i="38"/>
  <c r="I176" i="38"/>
  <c r="I177" i="38"/>
  <c r="I178" i="38"/>
  <c r="I179" i="38"/>
  <c r="I180" i="38"/>
  <c r="I181" i="38"/>
  <c r="I182" i="38"/>
  <c r="I183" i="38"/>
  <c r="I184" i="38"/>
  <c r="I185" i="38"/>
  <c r="I186" i="38"/>
  <c r="I187" i="38"/>
  <c r="I188" i="38"/>
  <c r="I189" i="38"/>
  <c r="I190" i="38"/>
  <c r="I191" i="38"/>
  <c r="I192" i="38"/>
  <c r="I193" i="38"/>
  <c r="I194" i="38"/>
  <c r="I195" i="38"/>
  <c r="I196" i="38"/>
  <c r="I197" i="38"/>
  <c r="I198" i="38"/>
  <c r="I199" i="38"/>
  <c r="I200" i="38"/>
  <c r="I201" i="38"/>
  <c r="I202" i="38"/>
  <c r="I203" i="38"/>
  <c r="I204" i="38"/>
  <c r="I205" i="38"/>
  <c r="I206" i="38"/>
  <c r="I207" i="38"/>
  <c r="I208" i="38"/>
  <c r="I209" i="38"/>
  <c r="I210" i="38"/>
  <c r="I211" i="38"/>
  <c r="I212" i="38"/>
  <c r="I213" i="38"/>
  <c r="I214" i="38"/>
  <c r="I215" i="38"/>
  <c r="I216" i="38"/>
  <c r="I217" i="38"/>
  <c r="I218" i="38"/>
  <c r="I219" i="38"/>
  <c r="I220" i="38"/>
  <c r="I221" i="38"/>
  <c r="I222" i="38"/>
  <c r="I223" i="38"/>
  <c r="I224" i="38"/>
  <c r="I225" i="38"/>
  <c r="I226" i="38"/>
  <c r="I227" i="38"/>
  <c r="I228" i="38"/>
  <c r="I229" i="38"/>
  <c r="I230" i="38"/>
  <c r="I231" i="38"/>
  <c r="I232" i="38"/>
  <c r="I233" i="38"/>
  <c r="I234" i="38"/>
  <c r="I235" i="38"/>
  <c r="I236" i="38"/>
  <c r="I237" i="38"/>
  <c r="I238" i="38"/>
  <c r="I239" i="38"/>
  <c r="I240" i="38"/>
  <c r="I241" i="38"/>
  <c r="I242" i="38"/>
  <c r="I243" i="38"/>
  <c r="I244" i="38"/>
  <c r="I245" i="38"/>
  <c r="I246" i="38"/>
  <c r="I247" i="38"/>
  <c r="I248" i="38"/>
  <c r="I249" i="38"/>
  <c r="I250" i="38"/>
  <c r="I251" i="38"/>
  <c r="I252" i="38"/>
  <c r="I253" i="38"/>
  <c r="I254" i="38"/>
  <c r="I255" i="38"/>
  <c r="I256" i="38"/>
  <c r="I257" i="38"/>
  <c r="I258" i="38"/>
  <c r="I259" i="38"/>
  <c r="I260" i="38"/>
  <c r="I261" i="38"/>
  <c r="I262" i="38"/>
  <c r="I263" i="38"/>
  <c r="I264" i="38"/>
  <c r="I265" i="38"/>
  <c r="I266" i="38"/>
  <c r="I267" i="38"/>
  <c r="I268" i="38"/>
  <c r="I269" i="38"/>
  <c r="I270" i="38"/>
  <c r="I271" i="38"/>
  <c r="I272" i="38"/>
  <c r="I273" i="38"/>
  <c r="I274" i="38"/>
  <c r="I275" i="38"/>
  <c r="I276" i="38"/>
  <c r="I277" i="38"/>
  <c r="I278" i="38"/>
  <c r="I279" i="38"/>
  <c r="I280" i="38"/>
  <c r="I281" i="38"/>
  <c r="I282" i="38"/>
  <c r="I283" i="38"/>
  <c r="I284" i="38"/>
  <c r="I285" i="38"/>
  <c r="I286" i="38"/>
  <c r="I287" i="38"/>
  <c r="I288" i="38"/>
  <c r="I289" i="38"/>
  <c r="I290" i="38"/>
  <c r="I291" i="38"/>
  <c r="I292" i="38"/>
  <c r="I293" i="38"/>
  <c r="I294" i="38"/>
  <c r="I295" i="38"/>
  <c r="I296" i="38"/>
  <c r="I297" i="38"/>
  <c r="I298" i="38"/>
  <c r="I299" i="38"/>
  <c r="I300" i="38"/>
  <c r="I301" i="38"/>
  <c r="I302" i="38"/>
  <c r="I303" i="38"/>
  <c r="I304" i="38"/>
  <c r="I305" i="38"/>
  <c r="I306" i="38"/>
  <c r="I307" i="38"/>
  <c r="I308" i="38"/>
  <c r="I309" i="38"/>
  <c r="I310" i="38"/>
  <c r="I311" i="38"/>
  <c r="I312" i="38"/>
  <c r="I313" i="38"/>
  <c r="I314" i="38"/>
  <c r="I315" i="38"/>
  <c r="I316" i="38"/>
  <c r="I317" i="38"/>
  <c r="I318" i="38"/>
  <c r="I319" i="38"/>
  <c r="I320" i="38"/>
  <c r="I321" i="38"/>
  <c r="I322" i="38"/>
  <c r="I2" i="38"/>
  <c r="K322" i="38"/>
  <c r="J322" i="38"/>
  <c r="M322" i="38" s="1"/>
  <c r="K321" i="38"/>
  <c r="J321" i="38"/>
  <c r="M321" i="38" s="1"/>
  <c r="K320" i="38"/>
  <c r="J320" i="38"/>
  <c r="K319" i="38"/>
  <c r="J319" i="38"/>
  <c r="M319" i="38" s="1"/>
  <c r="K318" i="38"/>
  <c r="J318" i="38"/>
  <c r="M318" i="38" s="1"/>
  <c r="K317" i="38"/>
  <c r="J317" i="38"/>
  <c r="L317" i="38" s="1"/>
  <c r="K316" i="38"/>
  <c r="J316" i="38"/>
  <c r="M316" i="38" s="1"/>
  <c r="K315" i="38"/>
  <c r="J315" i="38"/>
  <c r="M315" i="38" s="1"/>
  <c r="K314" i="38"/>
  <c r="J314" i="38"/>
  <c r="K313" i="38"/>
  <c r="J313" i="38"/>
  <c r="M313" i="38" s="1"/>
  <c r="K312" i="38"/>
  <c r="J312" i="38"/>
  <c r="L312" i="38" s="1"/>
  <c r="K311" i="38"/>
  <c r="J311" i="38"/>
  <c r="K310" i="38"/>
  <c r="J310" i="38"/>
  <c r="M310" i="38" s="1"/>
  <c r="K309" i="38"/>
  <c r="J309" i="38"/>
  <c r="M309" i="38" s="1"/>
  <c r="K308" i="38"/>
  <c r="J308" i="38"/>
  <c r="L308" i="38" s="1"/>
  <c r="K307" i="38"/>
  <c r="J307" i="38"/>
  <c r="M307" i="38" s="1"/>
  <c r="K306" i="38"/>
  <c r="J306" i="38"/>
  <c r="M306" i="38" s="1"/>
  <c r="K305" i="38"/>
  <c r="J305" i="38"/>
  <c r="K304" i="38"/>
  <c r="J304" i="38"/>
  <c r="M304" i="38" s="1"/>
  <c r="K303" i="38"/>
  <c r="J303" i="38"/>
  <c r="L303" i="38" s="1"/>
  <c r="K302" i="38"/>
  <c r="J302" i="38"/>
  <c r="K301" i="38"/>
  <c r="J301" i="38"/>
  <c r="M301" i="38" s="1"/>
  <c r="K300" i="38"/>
  <c r="J300" i="38"/>
  <c r="M300" i="38" s="1"/>
  <c r="K299" i="38"/>
  <c r="J299" i="38"/>
  <c r="L299" i="38" s="1"/>
  <c r="K298" i="38"/>
  <c r="J298" i="38"/>
  <c r="M298" i="38" s="1"/>
  <c r="K297" i="38"/>
  <c r="J297" i="38"/>
  <c r="M297" i="38" s="1"/>
  <c r="K296" i="38"/>
  <c r="J296" i="38"/>
  <c r="K295" i="38"/>
  <c r="J295" i="38"/>
  <c r="M295" i="38" s="1"/>
  <c r="K294" i="38"/>
  <c r="J294" i="38"/>
  <c r="M294" i="38" s="1"/>
  <c r="K293" i="38"/>
  <c r="J293" i="38"/>
  <c r="K292" i="38"/>
  <c r="J292" i="38"/>
  <c r="M292" i="38" s="1"/>
  <c r="K291" i="38"/>
  <c r="J291" i="38"/>
  <c r="M291" i="38" s="1"/>
  <c r="K290" i="38"/>
  <c r="J290" i="38"/>
  <c r="L290" i="38" s="1"/>
  <c r="K289" i="38"/>
  <c r="J289" i="38"/>
  <c r="M289" i="38" s="1"/>
  <c r="K288" i="38"/>
  <c r="J288" i="38"/>
  <c r="M288" i="38" s="1"/>
  <c r="K287" i="38"/>
  <c r="J287" i="38"/>
  <c r="K286" i="38"/>
  <c r="J286" i="38"/>
  <c r="M286" i="38" s="1"/>
  <c r="K285" i="38"/>
  <c r="J285" i="38"/>
  <c r="L285" i="38" s="1"/>
  <c r="K284" i="38"/>
  <c r="J284" i="38"/>
  <c r="K283" i="38"/>
  <c r="J283" i="38"/>
  <c r="M283" i="38" s="1"/>
  <c r="K282" i="38"/>
  <c r="J282" i="38"/>
  <c r="M282" i="38" s="1"/>
  <c r="K281" i="38"/>
  <c r="J281" i="38"/>
  <c r="L281" i="38" s="1"/>
  <c r="K280" i="38"/>
  <c r="J280" i="38"/>
  <c r="M280" i="38" s="1"/>
  <c r="K279" i="38"/>
  <c r="J279" i="38"/>
  <c r="M279" i="38" s="1"/>
  <c r="K278" i="38"/>
  <c r="J278" i="38"/>
  <c r="K277" i="38"/>
  <c r="J277" i="38"/>
  <c r="M277" i="38" s="1"/>
  <c r="K276" i="38"/>
  <c r="J276" i="38"/>
  <c r="L276" i="38" s="1"/>
  <c r="K275" i="38"/>
  <c r="J275" i="38"/>
  <c r="K274" i="38"/>
  <c r="J274" i="38"/>
  <c r="M274" i="38" s="1"/>
  <c r="K273" i="38"/>
  <c r="J273" i="38"/>
  <c r="K272" i="38"/>
  <c r="J272" i="38"/>
  <c r="M272" i="38" s="1"/>
  <c r="K271" i="38"/>
  <c r="J271" i="38"/>
  <c r="K270" i="38"/>
  <c r="J270" i="38"/>
  <c r="K269" i="38"/>
  <c r="J269" i="38"/>
  <c r="M269" i="38" s="1"/>
  <c r="K268" i="38"/>
  <c r="J268" i="38"/>
  <c r="M268" i="38" s="1"/>
  <c r="K267" i="38"/>
  <c r="J267" i="38"/>
  <c r="L267" i="38" s="1"/>
  <c r="K266" i="38"/>
  <c r="J266" i="38"/>
  <c r="K265" i="38"/>
  <c r="J265" i="38"/>
  <c r="M265" i="38" s="1"/>
  <c r="K264" i="38"/>
  <c r="J264" i="38"/>
  <c r="K263" i="38"/>
  <c r="J263" i="38"/>
  <c r="L263" i="38" s="1"/>
  <c r="K262" i="38"/>
  <c r="J262" i="38"/>
  <c r="K261" i="38"/>
  <c r="J261" i="38"/>
  <c r="K260" i="38"/>
  <c r="J260" i="38"/>
  <c r="M260" i="38" s="1"/>
  <c r="K259" i="38"/>
  <c r="J259" i="38"/>
  <c r="M259" i="38" s="1"/>
  <c r="K258" i="38"/>
  <c r="J258" i="38"/>
  <c r="L258" i="38" s="1"/>
  <c r="K257" i="38"/>
  <c r="J257" i="38"/>
  <c r="K256" i="38"/>
  <c r="J256" i="38"/>
  <c r="M256" i="38" s="1"/>
  <c r="K255" i="38"/>
  <c r="J255" i="38"/>
  <c r="K254" i="38"/>
  <c r="J254" i="38"/>
  <c r="M254" i="38" s="1"/>
  <c r="K253" i="38"/>
  <c r="J253" i="38"/>
  <c r="L253" i="38" s="1"/>
  <c r="K252" i="38"/>
  <c r="J252" i="38"/>
  <c r="K251" i="38"/>
  <c r="J251" i="38"/>
  <c r="M251" i="38" s="1"/>
  <c r="K250" i="38"/>
  <c r="J250" i="38"/>
  <c r="M250" i="38" s="1"/>
  <c r="K249" i="38"/>
  <c r="J249" i="38"/>
  <c r="K248" i="38"/>
  <c r="J248" i="38"/>
  <c r="K247" i="38"/>
  <c r="J247" i="38"/>
  <c r="M247" i="38" s="1"/>
  <c r="K246" i="38"/>
  <c r="J246" i="38"/>
  <c r="K245" i="38"/>
  <c r="J245" i="38"/>
  <c r="L245" i="38" s="1"/>
  <c r="K244" i="38"/>
  <c r="J244" i="38"/>
  <c r="K243" i="38"/>
  <c r="J243" i="38"/>
  <c r="K242" i="38"/>
  <c r="J242" i="38"/>
  <c r="M242" i="38" s="1"/>
  <c r="K241" i="38"/>
  <c r="J241" i="38"/>
  <c r="M241" i="38" s="1"/>
  <c r="K240" i="38"/>
  <c r="J240" i="38"/>
  <c r="K239" i="38"/>
  <c r="J239" i="38"/>
  <c r="L239" i="38" s="1"/>
  <c r="K238" i="38"/>
  <c r="J238" i="38"/>
  <c r="M238" i="38" s="1"/>
  <c r="K237" i="38"/>
  <c r="J237" i="38"/>
  <c r="K236" i="38"/>
  <c r="J236" i="38"/>
  <c r="M236" i="38" s="1"/>
  <c r="K235" i="38"/>
  <c r="J235" i="38"/>
  <c r="K234" i="38"/>
  <c r="J234" i="38"/>
  <c r="K233" i="38"/>
  <c r="J233" i="38"/>
  <c r="M233" i="38" s="1"/>
  <c r="K232" i="38"/>
  <c r="J232" i="38"/>
  <c r="M232" i="38" s="1"/>
  <c r="K231" i="38"/>
  <c r="J231" i="38"/>
  <c r="K230" i="38"/>
  <c r="J230" i="38"/>
  <c r="K229" i="38"/>
  <c r="J229" i="38"/>
  <c r="M229" i="38" s="1"/>
  <c r="K228" i="38"/>
  <c r="J228" i="38"/>
  <c r="K227" i="38"/>
  <c r="J227" i="38"/>
  <c r="M227" i="38" s="1"/>
  <c r="K226" i="38"/>
  <c r="J226" i="38"/>
  <c r="L226" i="38" s="1"/>
  <c r="K225" i="38"/>
  <c r="J225" i="38"/>
  <c r="K224" i="38"/>
  <c r="J224" i="38"/>
  <c r="M224" i="38" s="1"/>
  <c r="K223" i="38"/>
  <c r="J223" i="38"/>
  <c r="M223" i="38" s="1"/>
  <c r="K222" i="38"/>
  <c r="J222" i="38"/>
  <c r="K221" i="38"/>
  <c r="J221" i="38"/>
  <c r="K220" i="38"/>
  <c r="J220" i="38"/>
  <c r="M220" i="38" s="1"/>
  <c r="K219" i="38"/>
  <c r="J219" i="38"/>
  <c r="K218" i="38"/>
  <c r="J218" i="38"/>
  <c r="M218" i="38" s="1"/>
  <c r="K217" i="38"/>
  <c r="J217" i="38"/>
  <c r="K216" i="38"/>
  <c r="J216" i="38"/>
  <c r="K215" i="38"/>
  <c r="J215" i="38"/>
  <c r="M215" i="38" s="1"/>
  <c r="K214" i="38"/>
  <c r="J214" i="38"/>
  <c r="M214" i="38" s="1"/>
  <c r="K213" i="38"/>
  <c r="J213" i="38"/>
  <c r="K212" i="38"/>
  <c r="J212" i="38"/>
  <c r="L212" i="38" s="1"/>
  <c r="K211" i="38"/>
  <c r="J211" i="38"/>
  <c r="M211" i="38" s="1"/>
  <c r="K210" i="38"/>
  <c r="J210" i="38"/>
  <c r="K209" i="38"/>
  <c r="J209" i="38"/>
  <c r="M209" i="38" s="1"/>
  <c r="K208" i="38"/>
  <c r="J208" i="38"/>
  <c r="K207" i="38"/>
  <c r="J207" i="38"/>
  <c r="K206" i="38"/>
  <c r="J206" i="38"/>
  <c r="M206" i="38" s="1"/>
  <c r="K205" i="38"/>
  <c r="J205" i="38"/>
  <c r="L205" i="38" s="1"/>
  <c r="K204" i="38"/>
  <c r="J204" i="38"/>
  <c r="K203" i="38"/>
  <c r="J203" i="38"/>
  <c r="K202" i="38"/>
  <c r="J202" i="38"/>
  <c r="M202" i="38" s="1"/>
  <c r="K201" i="38"/>
  <c r="J201" i="38"/>
  <c r="K200" i="38"/>
  <c r="J200" i="38"/>
  <c r="M200" i="38" s="1"/>
  <c r="K199" i="38"/>
  <c r="J199" i="38"/>
  <c r="L199" i="38" s="1"/>
  <c r="K198" i="38"/>
  <c r="J198" i="38"/>
  <c r="K197" i="38"/>
  <c r="J197" i="38"/>
  <c r="M197" i="38" s="1"/>
  <c r="K196" i="38"/>
  <c r="J196" i="38"/>
  <c r="M196" i="38" s="1"/>
  <c r="K195" i="38"/>
  <c r="J195" i="38"/>
  <c r="K194" i="38"/>
  <c r="J194" i="38"/>
  <c r="K193" i="38"/>
  <c r="J193" i="38"/>
  <c r="M193" i="38" s="1"/>
  <c r="K192" i="38"/>
  <c r="J192" i="38"/>
  <c r="K191" i="38"/>
  <c r="J191" i="38"/>
  <c r="M191" i="38" s="1"/>
  <c r="K190" i="38"/>
  <c r="J190" i="38"/>
  <c r="K189" i="38"/>
  <c r="J189" i="38"/>
  <c r="K188" i="38"/>
  <c r="J188" i="38"/>
  <c r="M188" i="38" s="1"/>
  <c r="K187" i="38"/>
  <c r="J187" i="38"/>
  <c r="M187" i="38" s="1"/>
  <c r="K186" i="38"/>
  <c r="J186" i="38"/>
  <c r="K185" i="38"/>
  <c r="J185" i="38"/>
  <c r="L185" i="38" s="1"/>
  <c r="K184" i="38"/>
  <c r="J184" i="38"/>
  <c r="M184" i="38" s="1"/>
  <c r="K183" i="38"/>
  <c r="J183" i="38"/>
  <c r="K182" i="38"/>
  <c r="J182" i="38"/>
  <c r="M182" i="38" s="1"/>
  <c r="K181" i="38"/>
  <c r="J181" i="38"/>
  <c r="K180" i="38"/>
  <c r="J180" i="38"/>
  <c r="K179" i="38"/>
  <c r="J179" i="38"/>
  <c r="M179" i="38" s="1"/>
  <c r="K178" i="38"/>
  <c r="J178" i="38"/>
  <c r="M178" i="38" s="1"/>
  <c r="K177" i="38"/>
  <c r="J177" i="38"/>
  <c r="K176" i="38"/>
  <c r="J176" i="38"/>
  <c r="K175" i="38"/>
  <c r="J175" i="38"/>
  <c r="M175" i="38" s="1"/>
  <c r="K174" i="38"/>
  <c r="J174" i="38"/>
  <c r="K173" i="38"/>
  <c r="J173" i="38"/>
  <c r="M173" i="38" s="1"/>
  <c r="K172" i="38"/>
  <c r="J172" i="38"/>
  <c r="L172" i="38" s="1"/>
  <c r="K171" i="38"/>
  <c r="J171" i="38"/>
  <c r="K170" i="38"/>
  <c r="J170" i="38"/>
  <c r="M170" i="38" s="1"/>
  <c r="K169" i="38"/>
  <c r="J169" i="38"/>
  <c r="M169" i="38" s="1"/>
  <c r="K168" i="38"/>
  <c r="J168" i="38"/>
  <c r="K167" i="38"/>
  <c r="J167" i="38"/>
  <c r="K166" i="38"/>
  <c r="J166" i="38"/>
  <c r="M166" i="38" s="1"/>
  <c r="K165" i="38"/>
  <c r="J165" i="38"/>
  <c r="K164" i="38"/>
  <c r="J164" i="38"/>
  <c r="L164" i="38" s="1"/>
  <c r="K163" i="38"/>
  <c r="J163" i="38"/>
  <c r="K162" i="38"/>
  <c r="J162" i="38"/>
  <c r="K161" i="38"/>
  <c r="J161" i="38"/>
  <c r="M161" i="38" s="1"/>
  <c r="K160" i="38"/>
  <c r="J160" i="38"/>
  <c r="M160" i="38" s="1"/>
  <c r="K159" i="38"/>
  <c r="J159" i="38"/>
  <c r="K158" i="38"/>
  <c r="J158" i="38"/>
  <c r="L158" i="38" s="1"/>
  <c r="K157" i="38"/>
  <c r="J157" i="38"/>
  <c r="M157" i="38" s="1"/>
  <c r="K156" i="38"/>
  <c r="J156" i="38"/>
  <c r="K155" i="38"/>
  <c r="J155" i="38"/>
  <c r="M155" i="38" s="1"/>
  <c r="K154" i="38"/>
  <c r="J154" i="38"/>
  <c r="K153" i="38"/>
  <c r="J153" i="38"/>
  <c r="K152" i="38"/>
  <c r="J152" i="38"/>
  <c r="M152" i="38" s="1"/>
  <c r="K151" i="38"/>
  <c r="J151" i="38"/>
  <c r="M151" i="38" s="1"/>
  <c r="K150" i="38"/>
  <c r="J150" i="38"/>
  <c r="K149" i="38"/>
  <c r="J149" i="38"/>
  <c r="K148" i="38"/>
  <c r="J148" i="38"/>
  <c r="M148" i="38" s="1"/>
  <c r="K147" i="38"/>
  <c r="J147" i="38"/>
  <c r="K146" i="38"/>
  <c r="J146" i="38"/>
  <c r="K145" i="38"/>
  <c r="J145" i="38"/>
  <c r="L145" i="38" s="1"/>
  <c r="K144" i="38"/>
  <c r="J144" i="38"/>
  <c r="K143" i="38"/>
  <c r="J143" i="38"/>
  <c r="M143" i="38" s="1"/>
  <c r="K142" i="38"/>
  <c r="J142" i="38"/>
  <c r="K141" i="38"/>
  <c r="J141" i="38"/>
  <c r="K140" i="38"/>
  <c r="J140" i="38"/>
  <c r="K139" i="38"/>
  <c r="J139" i="38"/>
  <c r="M139" i="38" s="1"/>
  <c r="K138" i="38"/>
  <c r="J138" i="38"/>
  <c r="K137" i="38"/>
  <c r="J137" i="38"/>
  <c r="L137" i="38" s="1"/>
  <c r="K136" i="38"/>
  <c r="J136" i="38"/>
  <c r="K135" i="38"/>
  <c r="J135" i="38"/>
  <c r="K134" i="38"/>
  <c r="J134" i="38"/>
  <c r="M134" i="38" s="1"/>
  <c r="K133" i="38"/>
  <c r="J133" i="38"/>
  <c r="K132" i="38"/>
  <c r="J132" i="38"/>
  <c r="K131" i="38"/>
  <c r="J131" i="38"/>
  <c r="L131" i="38" s="1"/>
  <c r="K130" i="38"/>
  <c r="J130" i="38"/>
  <c r="M130" i="38" s="1"/>
  <c r="K129" i="38"/>
  <c r="J129" i="38"/>
  <c r="K128" i="38"/>
  <c r="J128" i="38"/>
  <c r="K127" i="38"/>
  <c r="J127" i="38"/>
  <c r="K126" i="38"/>
  <c r="J126" i="38"/>
  <c r="K125" i="38"/>
  <c r="J125" i="38"/>
  <c r="M125" i="38" s="1"/>
  <c r="K124" i="38"/>
  <c r="J124" i="38"/>
  <c r="L124" i="38" s="1"/>
  <c r="K123" i="38"/>
  <c r="J123" i="38"/>
  <c r="K122" i="38"/>
  <c r="J122" i="38"/>
  <c r="K121" i="38"/>
  <c r="J121" i="38"/>
  <c r="M121" i="38" s="1"/>
  <c r="K120" i="38"/>
  <c r="J120" i="38"/>
  <c r="K119" i="38"/>
  <c r="J119" i="38"/>
  <c r="K118" i="38"/>
  <c r="J118" i="38"/>
  <c r="L118" i="38" s="1"/>
  <c r="K117" i="38"/>
  <c r="J117" i="38"/>
  <c r="K116" i="38"/>
  <c r="J116" i="38"/>
  <c r="M116" i="38" s="1"/>
  <c r="K115" i="38"/>
  <c r="J115" i="38"/>
  <c r="K114" i="38"/>
  <c r="J114" i="38"/>
  <c r="K113" i="38"/>
  <c r="J113" i="38"/>
  <c r="K112" i="38"/>
  <c r="J112" i="38"/>
  <c r="M112" i="38" s="1"/>
  <c r="K111" i="38"/>
  <c r="J111" i="38"/>
  <c r="K110" i="38"/>
  <c r="J110" i="38"/>
  <c r="L110" i="38" s="1"/>
  <c r="K109" i="38"/>
  <c r="J109" i="38"/>
  <c r="K108" i="38"/>
  <c r="J108" i="38"/>
  <c r="K107" i="38"/>
  <c r="J107" i="38"/>
  <c r="M107" i="38" s="1"/>
  <c r="K106" i="38"/>
  <c r="J106" i="38"/>
  <c r="K105" i="38"/>
  <c r="J105" i="38"/>
  <c r="K104" i="38"/>
  <c r="J104" i="38"/>
  <c r="L104" i="38" s="1"/>
  <c r="K103" i="38"/>
  <c r="J103" i="38"/>
  <c r="M103" i="38" s="1"/>
  <c r="K102" i="38"/>
  <c r="J102" i="38"/>
  <c r="K101" i="38"/>
  <c r="J101" i="38"/>
  <c r="K100" i="38"/>
  <c r="J100" i="38"/>
  <c r="K99" i="38"/>
  <c r="J99" i="38"/>
  <c r="K98" i="38"/>
  <c r="J98" i="38"/>
  <c r="M98" i="38" s="1"/>
  <c r="K97" i="38"/>
  <c r="J97" i="38"/>
  <c r="L97" i="38" s="1"/>
  <c r="K96" i="38"/>
  <c r="J96" i="38"/>
  <c r="K95" i="38"/>
  <c r="J95" i="38"/>
  <c r="K94" i="38"/>
  <c r="J94" i="38"/>
  <c r="M94" i="38" s="1"/>
  <c r="K93" i="38"/>
  <c r="J93" i="38"/>
  <c r="K92" i="38"/>
  <c r="J92" i="38"/>
  <c r="K91" i="38"/>
  <c r="J91" i="38"/>
  <c r="L91" i="38" s="1"/>
  <c r="K90" i="38"/>
  <c r="J90" i="38"/>
  <c r="K89" i="38"/>
  <c r="J89" i="38"/>
  <c r="M89" i="38" s="1"/>
  <c r="K88" i="38"/>
  <c r="J88" i="38"/>
  <c r="K87" i="38"/>
  <c r="J87" i="38"/>
  <c r="K86" i="38"/>
  <c r="J86" i="38"/>
  <c r="K85" i="38"/>
  <c r="J85" i="38"/>
  <c r="M85" i="38" s="1"/>
  <c r="K84" i="38"/>
  <c r="J84" i="38"/>
  <c r="K83" i="38"/>
  <c r="J83" i="38"/>
  <c r="L83" i="38" s="1"/>
  <c r="K82" i="38"/>
  <c r="J82" i="38"/>
  <c r="K81" i="38"/>
  <c r="J81" i="38"/>
  <c r="K80" i="38"/>
  <c r="J80" i="38"/>
  <c r="M80" i="38" s="1"/>
  <c r="K79" i="38"/>
  <c r="J79" i="38"/>
  <c r="K78" i="38"/>
  <c r="J78" i="38"/>
  <c r="K77" i="38"/>
  <c r="J77" i="38"/>
  <c r="L77" i="38" s="1"/>
  <c r="K76" i="38"/>
  <c r="J76" i="38"/>
  <c r="M76" i="38" s="1"/>
  <c r="K75" i="38"/>
  <c r="J75" i="38"/>
  <c r="K74" i="38"/>
  <c r="J74" i="38"/>
  <c r="K73" i="38"/>
  <c r="J73" i="38"/>
  <c r="K72" i="38"/>
  <c r="J72" i="38"/>
  <c r="K71" i="38"/>
  <c r="J71" i="38"/>
  <c r="M71" i="38" s="1"/>
  <c r="K70" i="38"/>
  <c r="J70" i="38"/>
  <c r="L70" i="38" s="1"/>
  <c r="K69" i="38"/>
  <c r="J69" i="38"/>
  <c r="K68" i="38"/>
  <c r="J68" i="38"/>
  <c r="K67" i="38"/>
  <c r="J67" i="38"/>
  <c r="M67" i="38" s="1"/>
  <c r="K66" i="38"/>
  <c r="J66" i="38"/>
  <c r="K65" i="38"/>
  <c r="J65" i="38"/>
  <c r="K64" i="38"/>
  <c r="J64" i="38"/>
  <c r="L64" i="38" s="1"/>
  <c r="K63" i="38"/>
  <c r="J63" i="38"/>
  <c r="K62" i="38"/>
  <c r="J62" i="38"/>
  <c r="M62" i="38" s="1"/>
  <c r="K61" i="38"/>
  <c r="J61" i="38"/>
  <c r="K60" i="38"/>
  <c r="J60" i="38"/>
  <c r="K59" i="38"/>
  <c r="J59" i="38"/>
  <c r="K58" i="38"/>
  <c r="J58" i="38"/>
  <c r="M58" i="38" s="1"/>
  <c r="K57" i="38"/>
  <c r="J57" i="38"/>
  <c r="K56" i="38"/>
  <c r="J56" i="38"/>
  <c r="L56" i="38" s="1"/>
  <c r="K55" i="38"/>
  <c r="J55" i="38"/>
  <c r="K54" i="38"/>
  <c r="J54" i="38"/>
  <c r="K53" i="38"/>
  <c r="J53" i="38"/>
  <c r="M53" i="38" s="1"/>
  <c r="K52" i="38"/>
  <c r="J52" i="38"/>
  <c r="K51" i="38"/>
  <c r="J51" i="38"/>
  <c r="K50" i="38"/>
  <c r="J50" i="38"/>
  <c r="L50" i="38" s="1"/>
  <c r="K49" i="38"/>
  <c r="J49" i="38"/>
  <c r="M49" i="38" s="1"/>
  <c r="K48" i="38"/>
  <c r="J48" i="38"/>
  <c r="K47" i="38"/>
  <c r="J47" i="38"/>
  <c r="K46" i="38"/>
  <c r="J46" i="38"/>
  <c r="K45" i="38"/>
  <c r="J45" i="38"/>
  <c r="K44" i="38"/>
  <c r="J44" i="38"/>
  <c r="M44" i="38" s="1"/>
  <c r="K43" i="38"/>
  <c r="J43" i="38"/>
  <c r="L43" i="38" s="1"/>
  <c r="K42" i="38"/>
  <c r="J42" i="38"/>
  <c r="K41" i="38"/>
  <c r="J41" i="38"/>
  <c r="K40" i="38"/>
  <c r="J40" i="38"/>
  <c r="M40" i="38" s="1"/>
  <c r="K39" i="38"/>
  <c r="J39" i="38"/>
  <c r="K38" i="38"/>
  <c r="J38" i="38"/>
  <c r="K37" i="38"/>
  <c r="J37" i="38"/>
  <c r="L37" i="38" s="1"/>
  <c r="K36" i="38"/>
  <c r="J36" i="38"/>
  <c r="K35" i="38"/>
  <c r="J35" i="38"/>
  <c r="M35" i="38" s="1"/>
  <c r="K34" i="38"/>
  <c r="J34" i="38"/>
  <c r="K33" i="38"/>
  <c r="J33" i="38"/>
  <c r="K32" i="38"/>
  <c r="J32" i="38"/>
  <c r="K31" i="38"/>
  <c r="J31" i="38"/>
  <c r="M31" i="38" s="1"/>
  <c r="K30" i="38"/>
  <c r="J30" i="38"/>
  <c r="K29" i="38"/>
  <c r="J29" i="38"/>
  <c r="L29" i="38" s="1"/>
  <c r="K28" i="38"/>
  <c r="J28" i="38"/>
  <c r="K27" i="38"/>
  <c r="J27" i="38"/>
  <c r="K26" i="38"/>
  <c r="J26" i="38"/>
  <c r="M26" i="38" s="1"/>
  <c r="K25" i="38"/>
  <c r="J25" i="38"/>
  <c r="K24" i="38"/>
  <c r="J24" i="38"/>
  <c r="K23" i="38"/>
  <c r="J23" i="38"/>
  <c r="L23" i="38" s="1"/>
  <c r="K22" i="38"/>
  <c r="J22" i="38"/>
  <c r="M22" i="38" s="1"/>
  <c r="K21" i="38"/>
  <c r="J21" i="38"/>
  <c r="K20" i="38"/>
  <c r="J20" i="38"/>
  <c r="K19" i="38"/>
  <c r="J19" i="38"/>
  <c r="K18" i="38"/>
  <c r="J18" i="38"/>
  <c r="K17" i="38"/>
  <c r="J17" i="38"/>
  <c r="M17" i="38" s="1"/>
  <c r="K16" i="38"/>
  <c r="J16" i="38"/>
  <c r="L16" i="38" s="1"/>
  <c r="K15" i="38"/>
  <c r="J15" i="38"/>
  <c r="K14" i="38"/>
  <c r="J14" i="38"/>
  <c r="K13" i="38"/>
  <c r="J13" i="38"/>
  <c r="M13" i="38" s="1"/>
  <c r="K12" i="38"/>
  <c r="J12" i="38"/>
  <c r="K11" i="38"/>
  <c r="J11" i="38"/>
  <c r="K10" i="38"/>
  <c r="J10" i="38"/>
  <c r="L10" i="38" s="1"/>
  <c r="K9" i="38"/>
  <c r="J9" i="38"/>
  <c r="K8" i="38"/>
  <c r="J8" i="38"/>
  <c r="M8" i="38" s="1"/>
  <c r="K7" i="38"/>
  <c r="J7" i="38"/>
  <c r="K6" i="38"/>
  <c r="J6" i="38"/>
  <c r="K5" i="38"/>
  <c r="J5" i="38"/>
  <c r="K4" i="38"/>
  <c r="J4" i="38"/>
  <c r="M4" i="38" s="1"/>
  <c r="K3" i="38"/>
  <c r="J3" i="38"/>
  <c r="K2" i="38"/>
  <c r="J2" i="38"/>
  <c r="L319" i="38" l="1"/>
  <c r="L315" i="38"/>
  <c r="L310" i="38"/>
  <c r="L306" i="38"/>
  <c r="L301" i="38"/>
  <c r="L297" i="38"/>
  <c r="L292" i="38"/>
  <c r="L288" i="38"/>
  <c r="L283" i="38"/>
  <c r="L279" i="38"/>
  <c r="L274" i="38"/>
  <c r="L268" i="38"/>
  <c r="L260" i="38"/>
  <c r="L254" i="38"/>
  <c r="L247" i="38"/>
  <c r="L241" i="38"/>
  <c r="L233" i="38"/>
  <c r="L227" i="38"/>
  <c r="L220" i="38"/>
  <c r="L214" i="38"/>
  <c r="L206" i="38"/>
  <c r="L200" i="38"/>
  <c r="L193" i="38"/>
  <c r="L187" i="38"/>
  <c r="L179" i="38"/>
  <c r="L173" i="38"/>
  <c r="L166" i="38"/>
  <c r="L160" i="38"/>
  <c r="L152" i="38"/>
  <c r="L143" i="38"/>
  <c r="L130" i="38"/>
  <c r="L116" i="38"/>
  <c r="L103" i="38"/>
  <c r="L89" i="38"/>
  <c r="L76" i="38"/>
  <c r="L62" i="38"/>
  <c r="L49" i="38"/>
  <c r="L35" i="38"/>
  <c r="L22" i="38"/>
  <c r="L8" i="38"/>
  <c r="M317" i="38"/>
  <c r="M303" i="38"/>
  <c r="M290" i="38"/>
  <c r="M276" i="38"/>
  <c r="M263" i="38"/>
  <c r="M245" i="38"/>
  <c r="M226" i="38"/>
  <c r="M205" i="38"/>
  <c r="M185" i="38"/>
  <c r="M164" i="38"/>
  <c r="M145" i="38"/>
  <c r="M124" i="38"/>
  <c r="M104" i="38"/>
  <c r="M83" i="38"/>
  <c r="M64" i="38"/>
  <c r="M43" i="38"/>
  <c r="M23" i="38"/>
  <c r="M15" i="38"/>
  <c r="L15" i="38"/>
  <c r="M30" i="38"/>
  <c r="L30" i="38"/>
  <c r="M33" i="38"/>
  <c r="L33" i="38"/>
  <c r="M36" i="38"/>
  <c r="L36" i="38"/>
  <c r="M39" i="38"/>
  <c r="L39" i="38"/>
  <c r="M42" i="38"/>
  <c r="L42" i="38"/>
  <c r="M45" i="38"/>
  <c r="L45" i="38"/>
  <c r="M48" i="38"/>
  <c r="L48" i="38"/>
  <c r="M51" i="38"/>
  <c r="L51" i="38"/>
  <c r="M54" i="38"/>
  <c r="L54" i="38"/>
  <c r="M57" i="38"/>
  <c r="L57" i="38"/>
  <c r="M60" i="38"/>
  <c r="L60" i="38"/>
  <c r="M63" i="38"/>
  <c r="L63" i="38"/>
  <c r="M66" i="38"/>
  <c r="L66" i="38"/>
  <c r="M69" i="38"/>
  <c r="L69" i="38"/>
  <c r="M72" i="38"/>
  <c r="L72" i="38"/>
  <c r="M75" i="38"/>
  <c r="L75" i="38"/>
  <c r="M78" i="38"/>
  <c r="L78" i="38"/>
  <c r="M81" i="38"/>
  <c r="L81" i="38"/>
  <c r="M84" i="38"/>
  <c r="L84" i="38"/>
  <c r="M87" i="38"/>
  <c r="L87" i="38"/>
  <c r="M90" i="38"/>
  <c r="L90" i="38"/>
  <c r="M93" i="38"/>
  <c r="L93" i="38"/>
  <c r="M96" i="38"/>
  <c r="L96" i="38"/>
  <c r="M99" i="38"/>
  <c r="L99" i="38"/>
  <c r="M102" i="38"/>
  <c r="L102" i="38"/>
  <c r="M105" i="38"/>
  <c r="L105" i="38"/>
  <c r="M108" i="38"/>
  <c r="L108" i="38"/>
  <c r="M111" i="38"/>
  <c r="L111" i="38"/>
  <c r="M114" i="38"/>
  <c r="L114" i="38"/>
  <c r="M117" i="38"/>
  <c r="L117" i="38"/>
  <c r="M120" i="38"/>
  <c r="L120" i="38"/>
  <c r="M123" i="38"/>
  <c r="L123" i="38"/>
  <c r="M126" i="38"/>
  <c r="L126" i="38"/>
  <c r="M129" i="38"/>
  <c r="L129" i="38"/>
  <c r="M135" i="38"/>
  <c r="L135" i="38"/>
  <c r="M138" i="38"/>
  <c r="L138" i="38"/>
  <c r="M141" i="38"/>
  <c r="L141" i="38"/>
  <c r="M144" i="38"/>
  <c r="L144" i="38"/>
  <c r="M147" i="38"/>
  <c r="L147" i="38"/>
  <c r="M150" i="38"/>
  <c r="L150" i="38"/>
  <c r="M153" i="38"/>
  <c r="L153" i="38"/>
  <c r="M156" i="38"/>
  <c r="L156" i="38"/>
  <c r="M159" i="38"/>
  <c r="L159" i="38"/>
  <c r="M162" i="38"/>
  <c r="L162" i="38"/>
  <c r="M165" i="38"/>
  <c r="L165" i="38"/>
  <c r="M168" i="38"/>
  <c r="L168" i="38"/>
  <c r="M171" i="38"/>
  <c r="L171" i="38"/>
  <c r="M174" i="38"/>
  <c r="L174" i="38"/>
  <c r="M177" i="38"/>
  <c r="L177" i="38"/>
  <c r="M180" i="38"/>
  <c r="L180" i="38"/>
  <c r="M183" i="38"/>
  <c r="L183" i="38"/>
  <c r="M237" i="38"/>
  <c r="L237" i="38"/>
  <c r="M240" i="38"/>
  <c r="L240" i="38"/>
  <c r="M243" i="38"/>
  <c r="L243" i="38"/>
  <c r="M246" i="38"/>
  <c r="L246" i="38"/>
  <c r="M249" i="38"/>
  <c r="L249" i="38"/>
  <c r="M255" i="38"/>
  <c r="L255" i="38"/>
  <c r="L270" i="38"/>
  <c r="M270" i="38"/>
  <c r="L2" i="38"/>
  <c r="M2" i="38"/>
  <c r="M5" i="38"/>
  <c r="L5" i="38"/>
  <c r="M11" i="38"/>
  <c r="L11" i="38"/>
  <c r="L14" i="38"/>
  <c r="M14" i="38"/>
  <c r="M20" i="38"/>
  <c r="L20" i="38"/>
  <c r="M32" i="38"/>
  <c r="L32" i="38"/>
  <c r="M38" i="38"/>
  <c r="L38" i="38"/>
  <c r="L41" i="38"/>
  <c r="M41" i="38"/>
  <c r="M47" i="38"/>
  <c r="L47" i="38"/>
  <c r="M59" i="38"/>
  <c r="L59" i="38"/>
  <c r="M65" i="38"/>
  <c r="L65" i="38"/>
  <c r="L68" i="38"/>
  <c r="M68" i="38"/>
  <c r="M74" i="38"/>
  <c r="L74" i="38"/>
  <c r="M86" i="38"/>
  <c r="L86" i="38"/>
  <c r="M92" i="38"/>
  <c r="L92" i="38"/>
  <c r="L95" i="38"/>
  <c r="M95" i="38"/>
  <c r="M101" i="38"/>
  <c r="L101" i="38"/>
  <c r="M113" i="38"/>
  <c r="L113" i="38"/>
  <c r="M119" i="38"/>
  <c r="L119" i="38"/>
  <c r="L122" i="38"/>
  <c r="M122" i="38"/>
  <c r="M128" i="38"/>
  <c r="L128" i="38"/>
  <c r="M140" i="38"/>
  <c r="L140" i="38"/>
  <c r="M146" i="38"/>
  <c r="L146" i="38"/>
  <c r="L149" i="38"/>
  <c r="M149" i="38"/>
  <c r="M167" i="38"/>
  <c r="L167" i="38"/>
  <c r="L176" i="38"/>
  <c r="M176" i="38"/>
  <c r="M194" i="38"/>
  <c r="L194" i="38"/>
  <c r="L203" i="38"/>
  <c r="M203" i="38"/>
  <c r="M221" i="38"/>
  <c r="L221" i="38"/>
  <c r="L230" i="38"/>
  <c r="M230" i="38"/>
  <c r="M248" i="38"/>
  <c r="L248" i="38"/>
  <c r="L257" i="38"/>
  <c r="M257" i="38"/>
  <c r="L266" i="38"/>
  <c r="M266" i="38"/>
  <c r="L275" i="38"/>
  <c r="M275" i="38"/>
  <c r="M278" i="38"/>
  <c r="L278" i="38"/>
  <c r="L284" i="38"/>
  <c r="M284" i="38"/>
  <c r="M287" i="38"/>
  <c r="L287" i="38"/>
  <c r="L293" i="38"/>
  <c r="M293" i="38"/>
  <c r="M296" i="38"/>
  <c r="L296" i="38"/>
  <c r="L302" i="38"/>
  <c r="M302" i="38"/>
  <c r="M305" i="38"/>
  <c r="L305" i="38"/>
  <c r="L311" i="38"/>
  <c r="M311" i="38"/>
  <c r="M314" i="38"/>
  <c r="L314" i="38"/>
  <c r="L320" i="38"/>
  <c r="M320" i="38"/>
  <c r="L322" i="38"/>
  <c r="L318" i="38"/>
  <c r="L313" i="38"/>
  <c r="L309" i="38"/>
  <c r="L304" i="38"/>
  <c r="L300" i="38"/>
  <c r="L295" i="38"/>
  <c r="L291" i="38"/>
  <c r="L286" i="38"/>
  <c r="L282" i="38"/>
  <c r="L277" i="38"/>
  <c r="L272" i="38"/>
  <c r="L265" i="38"/>
  <c r="L259" i="38"/>
  <c r="L251" i="38"/>
  <c r="L238" i="38"/>
  <c r="L232" i="38"/>
  <c r="L224" i="38"/>
  <c r="L218" i="38"/>
  <c r="L211" i="38"/>
  <c r="L197" i="38"/>
  <c r="L191" i="38"/>
  <c r="L184" i="38"/>
  <c r="L178" i="38"/>
  <c r="L170" i="38"/>
  <c r="L157" i="38"/>
  <c r="L151" i="38"/>
  <c r="L139" i="38"/>
  <c r="L125" i="38"/>
  <c r="L112" i="38"/>
  <c r="L98" i="38"/>
  <c r="L85" i="38"/>
  <c r="L71" i="38"/>
  <c r="L58" i="38"/>
  <c r="L44" i="38"/>
  <c r="L31" i="38"/>
  <c r="L17" i="38"/>
  <c r="L4" i="38"/>
  <c r="M312" i="38"/>
  <c r="M299" i="38"/>
  <c r="M285" i="38"/>
  <c r="M258" i="38"/>
  <c r="M239" i="38"/>
  <c r="M199" i="38"/>
  <c r="M158" i="38"/>
  <c r="M137" i="38"/>
  <c r="M118" i="38"/>
  <c r="M97" i="38"/>
  <c r="M77" i="38"/>
  <c r="M56" i="38"/>
  <c r="M37" i="38"/>
  <c r="M16" i="38"/>
  <c r="M3" i="38"/>
  <c r="L3" i="38"/>
  <c r="M6" i="38"/>
  <c r="L6" i="38"/>
  <c r="M9" i="38"/>
  <c r="L9" i="38"/>
  <c r="M12" i="38"/>
  <c r="L12" i="38"/>
  <c r="M18" i="38"/>
  <c r="L18" i="38"/>
  <c r="M21" i="38"/>
  <c r="L21" i="38"/>
  <c r="M24" i="38"/>
  <c r="L24" i="38"/>
  <c r="M27" i="38"/>
  <c r="L27" i="38"/>
  <c r="M132" i="38"/>
  <c r="L132" i="38"/>
  <c r="M186" i="38"/>
  <c r="L186" i="38"/>
  <c r="M189" i="38"/>
  <c r="L189" i="38"/>
  <c r="M192" i="38"/>
  <c r="L192" i="38"/>
  <c r="M195" i="38"/>
  <c r="L195" i="38"/>
  <c r="M198" i="38"/>
  <c r="L198" i="38"/>
  <c r="M201" i="38"/>
  <c r="L201" i="38"/>
  <c r="M204" i="38"/>
  <c r="L204" i="38"/>
  <c r="M207" i="38"/>
  <c r="L207" i="38"/>
  <c r="M210" i="38"/>
  <c r="L210" i="38"/>
  <c r="M213" i="38"/>
  <c r="L213" i="38"/>
  <c r="M216" i="38"/>
  <c r="L216" i="38"/>
  <c r="M219" i="38"/>
  <c r="L219" i="38"/>
  <c r="M222" i="38"/>
  <c r="L222" i="38"/>
  <c r="M225" i="38"/>
  <c r="L225" i="38"/>
  <c r="M228" i="38"/>
  <c r="L228" i="38"/>
  <c r="M231" i="38"/>
  <c r="L231" i="38"/>
  <c r="M234" i="38"/>
  <c r="L234" i="38"/>
  <c r="M252" i="38"/>
  <c r="L252" i="38"/>
  <c r="L261" i="38"/>
  <c r="M261" i="38"/>
  <c r="L264" i="38"/>
  <c r="M264" i="38"/>
  <c r="L273" i="38"/>
  <c r="M273" i="38"/>
  <c r="M7" i="38"/>
  <c r="L7" i="38"/>
  <c r="M19" i="38"/>
  <c r="L19" i="38"/>
  <c r="M25" i="38"/>
  <c r="L25" i="38"/>
  <c r="L28" i="38"/>
  <c r="M28" i="38"/>
  <c r="M34" i="38"/>
  <c r="L34" i="38"/>
  <c r="M46" i="38"/>
  <c r="L46" i="38"/>
  <c r="M52" i="38"/>
  <c r="L52" i="38"/>
  <c r="L55" i="38"/>
  <c r="M55" i="38"/>
  <c r="M61" i="38"/>
  <c r="L61" i="38"/>
  <c r="M73" i="38"/>
  <c r="L73" i="38"/>
  <c r="M79" i="38"/>
  <c r="L79" i="38"/>
  <c r="L82" i="38"/>
  <c r="M82" i="38"/>
  <c r="M88" i="38"/>
  <c r="L88" i="38"/>
  <c r="M100" i="38"/>
  <c r="L100" i="38"/>
  <c r="M106" i="38"/>
  <c r="L106" i="38"/>
  <c r="L109" i="38"/>
  <c r="M109" i="38"/>
  <c r="M115" i="38"/>
  <c r="L115" i="38"/>
  <c r="M127" i="38"/>
  <c r="L127" i="38"/>
  <c r="M133" i="38"/>
  <c r="L133" i="38"/>
  <c r="L136" i="38"/>
  <c r="M136" i="38"/>
  <c r="M142" i="38"/>
  <c r="L142" i="38"/>
  <c r="M154" i="38"/>
  <c r="L154" i="38"/>
  <c r="L163" i="38"/>
  <c r="M163" i="38"/>
  <c r="M181" i="38"/>
  <c r="L181" i="38"/>
  <c r="L190" i="38"/>
  <c r="M190" i="38"/>
  <c r="M208" i="38"/>
  <c r="L208" i="38"/>
  <c r="L217" i="38"/>
  <c r="M217" i="38"/>
  <c r="M235" i="38"/>
  <c r="L235" i="38"/>
  <c r="L244" i="38"/>
  <c r="M244" i="38"/>
  <c r="M262" i="38"/>
  <c r="L262" i="38"/>
  <c r="M271" i="38"/>
  <c r="L271" i="38"/>
  <c r="L321" i="38"/>
  <c r="L316" i="38"/>
  <c r="L307" i="38"/>
  <c r="L298" i="38"/>
  <c r="L294" i="38"/>
  <c r="L289" i="38"/>
  <c r="L280" i="38"/>
  <c r="L269" i="38"/>
  <c r="L256" i="38"/>
  <c r="L250" i="38"/>
  <c r="L242" i="38"/>
  <c r="L236" i="38"/>
  <c r="L229" i="38"/>
  <c r="L223" i="38"/>
  <c r="L215" i="38"/>
  <c r="L209" i="38"/>
  <c r="L202" i="38"/>
  <c r="L196" i="38"/>
  <c r="L188" i="38"/>
  <c r="L182" i="38"/>
  <c r="L175" i="38"/>
  <c r="L169" i="38"/>
  <c r="L161" i="38"/>
  <c r="L155" i="38"/>
  <c r="L148" i="38"/>
  <c r="L134" i="38"/>
  <c r="L121" i="38"/>
  <c r="L107" i="38"/>
  <c r="L94" i="38"/>
  <c r="L80" i="38"/>
  <c r="L67" i="38"/>
  <c r="L53" i="38"/>
  <c r="L40" i="38"/>
  <c r="L26" i="38"/>
  <c r="L13" i="38"/>
  <c r="M308" i="38"/>
  <c r="M281" i="38"/>
  <c r="M267" i="38"/>
  <c r="M253" i="38"/>
  <c r="M212" i="38"/>
  <c r="M172" i="38"/>
  <c r="M131" i="38"/>
  <c r="M110" i="38"/>
  <c r="M91" i="38"/>
  <c r="M70" i="38"/>
  <c r="M50" i="38"/>
  <c r="M29" i="38"/>
  <c r="M10" i="38"/>
</calcChain>
</file>

<file path=xl/sharedStrings.xml><?xml version="1.0" encoding="utf-8"?>
<sst xmlns="http://schemas.openxmlformats.org/spreadsheetml/2006/main" count="1895" uniqueCount="125">
  <si>
    <t>Наименование</t>
  </si>
  <si>
    <t>Производитель</t>
  </si>
  <si>
    <t>Цена за шт, р</t>
  </si>
  <si>
    <t>Поставщик</t>
  </si>
  <si>
    <t>Количество, шт</t>
  </si>
  <si>
    <t>Брак, шт</t>
  </si>
  <si>
    <t>День поставки</t>
  </si>
  <si>
    <t>Приемщик</t>
  </si>
  <si>
    <t>Чайник</t>
  </si>
  <si>
    <t>Tefalka</t>
  </si>
  <si>
    <t>Смак Компани</t>
  </si>
  <si>
    <t>Мирный М.М.</t>
  </si>
  <si>
    <t>Philipka</t>
  </si>
  <si>
    <t>Хороших Х.Х.</t>
  </si>
  <si>
    <t>Braunok</t>
  </si>
  <si>
    <t>Удальцов У.У.</t>
  </si>
  <si>
    <t>Moulinexik</t>
  </si>
  <si>
    <t>Везунчиков В.В.</t>
  </si>
  <si>
    <t>Boschik</t>
  </si>
  <si>
    <t>Душечкина Д.Д.</t>
  </si>
  <si>
    <t>Kenwoodik</t>
  </si>
  <si>
    <t>Толерантная Т.Т.</t>
  </si>
  <si>
    <t>Соковыжималка</t>
  </si>
  <si>
    <t>Delonghik</t>
  </si>
  <si>
    <t>Кофеварка</t>
  </si>
  <si>
    <t>Пароварка</t>
  </si>
  <si>
    <t>Мясорубка</t>
  </si>
  <si>
    <t>Panasonika</t>
  </si>
  <si>
    <t>Кухонный комбайн</t>
  </si>
  <si>
    <t>Тостер</t>
  </si>
  <si>
    <t>Печь СВЧ</t>
  </si>
  <si>
    <t>Samsuni</t>
  </si>
  <si>
    <t>Goldika</t>
  </si>
  <si>
    <t>Sharpik</t>
  </si>
  <si>
    <t>Миксер</t>
  </si>
  <si>
    <t>Кофемолка</t>
  </si>
  <si>
    <t>БытТехСила</t>
  </si>
  <si>
    <t>OK&amp;KO</t>
  </si>
  <si>
    <t>ТД и Компани</t>
  </si>
  <si>
    <t>Легкость бытия</t>
  </si>
  <si>
    <t>STD лидер</t>
  </si>
  <si>
    <t>Весы</t>
  </si>
  <si>
    <t>Франция</t>
  </si>
  <si>
    <t>Голландия</t>
  </si>
  <si>
    <t>Германия</t>
  </si>
  <si>
    <t>Япония</t>
  </si>
  <si>
    <t>Италия</t>
  </si>
  <si>
    <t>Корея</t>
  </si>
  <si>
    <t>Месяц</t>
  </si>
  <si>
    <t>Май</t>
  </si>
  <si>
    <t>Стоимость партии, р</t>
  </si>
  <si>
    <t>Стоимость брака, р</t>
  </si>
  <si>
    <t>Дата подписания договора</t>
  </si>
  <si>
    <t>Дата поставки на склад</t>
  </si>
  <si>
    <t>Доля брака, %</t>
  </si>
  <si>
    <t>Страна производителя</t>
  </si>
  <si>
    <t>Стоимость партии, $</t>
  </si>
  <si>
    <r>
      <t xml:space="preserve">Стоимость партии, </t>
    </r>
    <r>
      <rPr>
        <b/>
        <sz val="12"/>
        <color theme="0"/>
        <rFont val="Calibri"/>
        <family val="2"/>
        <charset val="204"/>
      </rPr>
      <t>€</t>
    </r>
  </si>
  <si>
    <t>Янв</t>
  </si>
  <si>
    <t>Фев</t>
  </si>
  <si>
    <t>Мар</t>
  </si>
  <si>
    <t>Апр</t>
  </si>
  <si>
    <t>Июн</t>
  </si>
  <si>
    <t>Июл</t>
  </si>
  <si>
    <t>Авг</t>
  </si>
  <si>
    <t>Сен</t>
  </si>
  <si>
    <t>Окт</t>
  </si>
  <si>
    <t>Ноя</t>
  </si>
  <si>
    <t>Дек</t>
  </si>
  <si>
    <t>Кол-во чел</t>
  </si>
  <si>
    <r>
      <t xml:space="preserve">Накоп. </t>
    </r>
    <r>
      <rPr>
        <b/>
        <sz val="12"/>
        <color theme="0"/>
        <rFont val="Symbol"/>
        <family val="1"/>
        <charset val="2"/>
      </rPr>
      <t>S</t>
    </r>
    <r>
      <rPr>
        <b/>
        <sz val="12"/>
        <color theme="0"/>
        <rFont val="Calibri"/>
        <family val="2"/>
        <charset val="204"/>
        <scheme val="minor"/>
      </rPr>
      <t>, %</t>
    </r>
  </si>
  <si>
    <r>
      <t xml:space="preserve">Накоп. </t>
    </r>
    <r>
      <rPr>
        <b/>
        <sz val="12"/>
        <color theme="0"/>
        <rFont val="Symbol"/>
        <family val="1"/>
        <charset val="2"/>
      </rPr>
      <t>S</t>
    </r>
    <r>
      <rPr>
        <b/>
        <sz val="12"/>
        <color theme="0"/>
        <rFont val="Calibri"/>
        <family val="2"/>
        <charset val="204"/>
        <scheme val="minor"/>
      </rPr>
      <t>, чел</t>
    </r>
  </si>
  <si>
    <t>Новые клиенты</t>
  </si>
  <si>
    <t>Квартал</t>
  </si>
  <si>
    <t>Фамилия Имя Отчество</t>
  </si>
  <si>
    <t>Ангелочкин Антон Алексеевич</t>
  </si>
  <si>
    <t>Ангелочкина Анна Алексеевна</t>
  </si>
  <si>
    <t>Везунчиков Виктор Васильевич</t>
  </si>
  <si>
    <t>Везунчикова Вера Васильевна</t>
  </si>
  <si>
    <t>Веселая Валентина Викторовна</t>
  </si>
  <si>
    <t>Веселый Василий Викторович</t>
  </si>
  <si>
    <t>Добрейший Даниил Дмитриевич</t>
  </si>
  <si>
    <t>Добрецов Денис Давидович</t>
  </si>
  <si>
    <t>Добрецова Дарья Дмитриевна</t>
  </si>
  <si>
    <t>Душечкин Дмитрий Данилович</t>
  </si>
  <si>
    <t>Душечкин Даниил Дмитриевич</t>
  </si>
  <si>
    <t>Душечкина Дина Дмитриевна</t>
  </si>
  <si>
    <t>Замечательная Зинаида Захаровна</t>
  </si>
  <si>
    <t>Замечательный Захар Захарович</t>
  </si>
  <si>
    <t>Красавцев Константин Кириллович</t>
  </si>
  <si>
    <t>Любовь Леонид Леонидович</t>
  </si>
  <si>
    <t>Любовь Лариса Леонтьевна</t>
  </si>
  <si>
    <t>Мирная Марина Максимовна</t>
  </si>
  <si>
    <t>Мирный Максим Михайлович</t>
  </si>
  <si>
    <t>Неунывающая Нина Николаевна</t>
  </si>
  <si>
    <t>Неунывающий Никита Николаевич</t>
  </si>
  <si>
    <t>Оптимистов Олег Осипович</t>
  </si>
  <si>
    <t>Оптимистова Ольга Олеговна</t>
  </si>
  <si>
    <t>Отличницева Оксана Олеговна</t>
  </si>
  <si>
    <t>Позитивная Полина Платоновна</t>
  </si>
  <si>
    <t>Позитивов Платон Петрович</t>
  </si>
  <si>
    <t>Праздников Павел Платонович</t>
  </si>
  <si>
    <t>Праздникова Полина Павловна</t>
  </si>
  <si>
    <t>Прекрасная Пелагея Платоновна</t>
  </si>
  <si>
    <t>Прекрасный Петр Павлович</t>
  </si>
  <si>
    <t>Приятный Павел Петрович</t>
  </si>
  <si>
    <t>Приятный Платон Петрович</t>
  </si>
  <si>
    <t>Радостная Раиса Романовна</t>
  </si>
  <si>
    <t>Радостная Рената Руслановна</t>
  </si>
  <si>
    <t>Радостнов Руслан Романович</t>
  </si>
  <si>
    <t>Радостный Роман Русланович</t>
  </si>
  <si>
    <t>Романтичный Роман Русланович</t>
  </si>
  <si>
    <t>Счастливцев Сергей Семенович</t>
  </si>
  <si>
    <t>Счастливцев Станислав Семенович</t>
  </si>
  <si>
    <t>Счастливцева Светлана Сергеевна</t>
  </si>
  <si>
    <t>Толерантная Таисия Тихоновна</t>
  </si>
  <si>
    <t>Толерантный Тимофей Трофимович</t>
  </si>
  <si>
    <t>Удальцов Устин Устинович</t>
  </si>
  <si>
    <t>Улыбочкина Ульяна Устиновна</t>
  </si>
  <si>
    <t>Хорошая Христина Харитоновна</t>
  </si>
  <si>
    <t>Хороших Харитон Харитонович</t>
  </si>
  <si>
    <t>Юбилейный Юрий Юрьевич</t>
  </si>
  <si>
    <t>Юркая Юлия Юрьевна</t>
  </si>
  <si>
    <t>Ясная Яна Яковлевна</t>
  </si>
  <si>
    <t>Ясный Яков Яковлевич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</si>
</sst>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</font>
    <font>
      <b/>
      <sz val="12"/>
      <color rgb="FF00B050"/>
      <name val="Calibri"/>
      <family val="2"/>
      <charset val="204"/>
      <scheme val="minor"/>
    </font>
    <font>
      <b/>
      <sz val="12"/>
      <color theme="0"/>
      <name val="Symbol"/>
      <family val="1"/>
      <charset val="2"/>
    </font>
    <font>
      <b/>
      <sz val="16"/>
      <color rgb="FF00B050"/>
      <name val="Calibri"/>
      <family val="2"/>
      <charset val="204"/>
      <scheme val="minor"/>
    </font>
    <font>
      <sz val="11"/>
      <color theme="1"/>
      <name val="Шрифт текста"/>
      <family val="2"/>
      <charset val="204"/>
    </font>
    <font>
      <sz val="11"/>
      <color theme="1"/>
      <name val="Arial"/>
      <family val="2"/>
      <charset val="204"/>
    </font>
    <font>
      <sz val="10"/>
      <name val="MS Sans Serif"/>
      <family val="2"/>
      <charset val="204"/>
    </font>
    <font>
      <sz val="11"/>
      <color theme="0" tint="-0.499984740745262"/>
      <name val="Arial"/>
      <family val="2"/>
      <charset val="204"/>
    </font>
    <font>
      <b/>
      <sz val="11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/>
    <xf numFmtId="0" fontId="11" fillId="0" borderId="0"/>
    <xf numFmtId="0" fontId="3" fillId="0" borderId="0"/>
  </cellStyleXfs>
  <cellXfs count="12">
    <xf numFmtId="0" fontId="0" fillId="0" borderId="0" xfId="0"/>
    <xf numFmtId="164" fontId="0" fillId="0" borderId="1" xfId="1" applyNumberFormat="1" applyFont="1" applyBorder="1"/>
    <xf numFmtId="0" fontId="0" fillId="0" borderId="1" xfId="1" applyNumberFormat="1" applyFont="1" applyBorder="1"/>
    <xf numFmtId="14" fontId="0" fillId="0" borderId="1" xfId="1" applyNumberFormat="1" applyFont="1" applyBorder="1"/>
    <xf numFmtId="0" fontId="0" fillId="0" borderId="3" xfId="1" applyNumberFormat="1" applyFont="1" applyBorder="1"/>
    <xf numFmtId="0" fontId="2" fillId="2" borderId="2" xfId="1" applyNumberFormat="1" applyFont="1" applyFill="1" applyBorder="1"/>
    <xf numFmtId="0" fontId="8" fillId="0" borderId="0" xfId="0" applyFont="1"/>
    <xf numFmtId="0" fontId="10" fillId="0" borderId="0" xfId="4" applyFont="1"/>
    <xf numFmtId="0" fontId="12" fillId="0" borderId="0" xfId="6" applyFont="1"/>
    <xf numFmtId="3" fontId="13" fillId="0" borderId="0" xfId="5" applyNumberFormat="1" applyFont="1" applyBorder="1"/>
    <xf numFmtId="3" fontId="0" fillId="0" borderId="1" xfId="1" applyNumberFormat="1" applyFont="1" applyBorder="1"/>
    <xf numFmtId="3" fontId="6" fillId="0" borderId="1" xfId="1" applyNumberFormat="1" applyFont="1" applyBorder="1"/>
  </cellXfs>
  <cellStyles count="7">
    <cellStyle name="Normal 2" xfId="3"/>
    <cellStyle name="Обычный" xfId="0" builtinId="0"/>
    <cellStyle name="Обычный 2" xfId="2"/>
    <cellStyle name="Обычный 2 2" xfId="6"/>
    <cellStyle name="Обычный 2 3" xfId="4"/>
    <cellStyle name="Обычный_DHL" xfId="5"/>
    <cellStyle name="Процентный" xfId="1" builtinId="5"/>
  </cellStyles>
  <dxfs count="4"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14</xdr:col>
      <xdr:colOff>257175</xdr:colOff>
      <xdr:row>31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8575"/>
          <a:ext cx="9753600" cy="6324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38100</xdr:colOff>
      <xdr:row>26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24500" cy="5267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542925</xdr:colOff>
      <xdr:row>21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15125" cy="4362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IMATE\SECURE\Production\2D_REPNew2.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PERS\CAPRAPSCH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"/>
      <sheetName val="PRODUCTION REPORTS"/>
      <sheetName val="MASTER"/>
      <sheetName val="ANIMATION ONLY"/>
      <sheetName val="CONCEP-STREET"/>
      <sheetName val="ANIMATION COST FORECAST"/>
      <sheetName val="WEEKLY"/>
      <sheetName val="Sheet1"/>
      <sheetName val="EXTERNAL ANIMATION"/>
      <sheetName val="LMA"/>
    </sheetNames>
    <sheetDataSet>
      <sheetData sheetId="0"/>
      <sheetData sheetId="1"/>
      <sheetData sheetId="2" refreshError="1">
        <row r="18">
          <cell r="N18" t="str">
            <v>ENGINEERING</v>
          </cell>
          <cell r="Y18" t="str">
            <v>WK Count</v>
          </cell>
          <cell r="Z18" t="str">
            <v>Total Days</v>
          </cell>
        </row>
        <row r="20">
          <cell r="A20" t="str">
            <v>PREP</v>
          </cell>
          <cell r="F20" t="str">
            <v>ANIMATION</v>
          </cell>
          <cell r="I20" t="str">
            <v>INK &amp; PAINT</v>
          </cell>
          <cell r="L20" t="str">
            <v>ALPHA</v>
          </cell>
          <cell r="N20" t="str">
            <v>BETA</v>
          </cell>
          <cell r="P20" t="str">
            <v>RTM</v>
          </cell>
          <cell r="Y20">
            <v>11</v>
          </cell>
          <cell r="Z20">
            <v>77</v>
          </cell>
        </row>
        <row r="31">
          <cell r="A31" t="str">
            <v>Wks</v>
          </cell>
          <cell r="B31" t="str">
            <v>Days</v>
          </cell>
          <cell r="F31" t="str">
            <v>Wks</v>
          </cell>
          <cell r="G31" t="str">
            <v>Days</v>
          </cell>
          <cell r="H31" t="str">
            <v>Frames</v>
          </cell>
          <cell r="I31" t="str">
            <v>Wks</v>
          </cell>
          <cell r="J31" t="str">
            <v>Days</v>
          </cell>
          <cell r="Y31">
            <v>16</v>
          </cell>
          <cell r="Z31">
            <v>110</v>
          </cell>
        </row>
        <row r="32">
          <cell r="A32">
            <v>9</v>
          </cell>
          <cell r="B32">
            <v>77</v>
          </cell>
          <cell r="F32">
            <v>10</v>
          </cell>
          <cell r="G32">
            <v>110</v>
          </cell>
          <cell r="H32">
            <v>4500</v>
          </cell>
          <cell r="I32">
            <v>5</v>
          </cell>
          <cell r="J32">
            <v>49</v>
          </cell>
          <cell r="K32">
            <v>21</v>
          </cell>
          <cell r="M32">
            <v>29</v>
          </cell>
          <cell r="O32">
            <v>29</v>
          </cell>
          <cell r="Q32">
            <v>29</v>
          </cell>
          <cell r="Y32">
            <v>7</v>
          </cell>
          <cell r="Z32">
            <v>49</v>
          </cell>
        </row>
        <row r="45">
          <cell r="Y45">
            <v>154</v>
          </cell>
          <cell r="Z45">
            <v>35</v>
          </cell>
        </row>
        <row r="49">
          <cell r="N49" t="str">
            <v>ENGINEERING</v>
          </cell>
          <cell r="Y49" t="str">
            <v>WK Count</v>
          </cell>
          <cell r="Z49" t="str">
            <v>Total Days</v>
          </cell>
        </row>
        <row r="53">
          <cell r="A53" t="str">
            <v>PREP</v>
          </cell>
          <cell r="F53" t="str">
            <v>ANIMATION</v>
          </cell>
          <cell r="I53" t="str">
            <v>INK &amp; PAINT</v>
          </cell>
          <cell r="L53" t="str">
            <v>ALPHA</v>
          </cell>
          <cell r="N53" t="str">
            <v>BETA</v>
          </cell>
          <cell r="P53" t="str">
            <v>RTM</v>
          </cell>
          <cell r="Y53">
            <v>22</v>
          </cell>
          <cell r="Z53">
            <v>154</v>
          </cell>
        </row>
        <row r="64">
          <cell r="A64" t="str">
            <v>Wks</v>
          </cell>
          <cell r="B64" t="str">
            <v>Days</v>
          </cell>
          <cell r="F64" t="str">
            <v>Wks</v>
          </cell>
          <cell r="G64" t="str">
            <v>Days</v>
          </cell>
          <cell r="H64" t="str">
            <v>Frames</v>
          </cell>
          <cell r="I64" t="str">
            <v>Wks</v>
          </cell>
          <cell r="J64" t="str">
            <v>Days</v>
          </cell>
          <cell r="Y64">
            <v>16</v>
          </cell>
          <cell r="Z64">
            <v>76.666666666666671</v>
          </cell>
        </row>
        <row r="65">
          <cell r="A65">
            <v>20</v>
          </cell>
          <cell r="B65">
            <v>154</v>
          </cell>
          <cell r="F65">
            <v>6.666666666666667</v>
          </cell>
          <cell r="G65">
            <v>76.666666666666671</v>
          </cell>
          <cell r="H65">
            <v>3000</v>
          </cell>
          <cell r="I65">
            <v>3.3333333333333335</v>
          </cell>
          <cell r="J65">
            <v>37.333333333333336</v>
          </cell>
          <cell r="K65">
            <v>21</v>
          </cell>
          <cell r="M65">
            <v>29</v>
          </cell>
          <cell r="O65">
            <v>29</v>
          </cell>
          <cell r="Q65">
            <v>29</v>
          </cell>
          <cell r="Y65">
            <v>9</v>
          </cell>
          <cell r="Z65">
            <v>37.333333333333336</v>
          </cell>
        </row>
        <row r="93">
          <cell r="Y93">
            <v>154</v>
          </cell>
          <cell r="Z93">
            <v>23.333333333333336</v>
          </cell>
        </row>
        <row r="94">
          <cell r="Y94">
            <v>154</v>
          </cell>
          <cell r="Z94">
            <v>23.333333333333336</v>
          </cell>
        </row>
        <row r="97">
          <cell r="N97" t="str">
            <v>ENGINEERING</v>
          </cell>
          <cell r="Y97" t="str">
            <v>WK Count</v>
          </cell>
          <cell r="Z97" t="str">
            <v>Total Days</v>
          </cell>
        </row>
        <row r="98">
          <cell r="N98" t="str">
            <v>ENGINEERING</v>
          </cell>
          <cell r="R98" t="str">
            <v>MULAN STORY STUDIO</v>
          </cell>
          <cell r="V98" t="str">
            <v xml:space="preserve">START </v>
          </cell>
          <cell r="W98" t="str">
            <v>FRAMES</v>
          </cell>
          <cell r="X98">
            <v>5100</v>
          </cell>
          <cell r="Y98" t="str">
            <v>WK Count</v>
          </cell>
          <cell r="Z98" t="str">
            <v>Total Days</v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35639</v>
          </cell>
          <cell r="AN98">
            <v>35646</v>
          </cell>
          <cell r="AO98">
            <v>35653</v>
          </cell>
          <cell r="AP98">
            <v>35660</v>
          </cell>
          <cell r="AQ98">
            <v>35667</v>
          </cell>
          <cell r="AR98">
            <v>35674</v>
          </cell>
          <cell r="AS98">
            <v>35681</v>
          </cell>
          <cell r="AT98">
            <v>35688</v>
          </cell>
          <cell r="AU98">
            <v>35695</v>
          </cell>
          <cell r="AV98">
            <v>35702</v>
          </cell>
          <cell r="AW98">
            <v>35709</v>
          </cell>
          <cell r="AX98">
            <v>35716</v>
          </cell>
          <cell r="AY98">
            <v>35723</v>
          </cell>
          <cell r="AZ98">
            <v>35730</v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J98" t="str">
            <v/>
          </cell>
          <cell r="BK98" t="str">
            <v/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 t="str">
            <v/>
          </cell>
          <cell r="BT98" t="str">
            <v/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 t="str">
            <v/>
          </cell>
          <cell r="CB98" t="str">
            <v/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 t="str">
            <v/>
          </cell>
          <cell r="CJ98" t="str">
            <v/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 t="str">
            <v/>
          </cell>
          <cell r="CR98" t="str">
            <v/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 t="str">
            <v/>
          </cell>
          <cell r="CZ98" t="str">
            <v/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 t="str">
            <v/>
          </cell>
          <cell r="DH98" t="str">
            <v/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 t="str">
            <v/>
          </cell>
          <cell r="DP98" t="str">
            <v/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 t="str">
            <v/>
          </cell>
          <cell r="DX98" t="str">
            <v/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 t="str">
            <v/>
          </cell>
          <cell r="EF98" t="str">
            <v/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 t="str">
            <v/>
          </cell>
          <cell r="EN98" t="str">
            <v/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 t="str">
            <v/>
          </cell>
          <cell r="EV98" t="str">
            <v/>
          </cell>
        </row>
        <row r="99">
          <cell r="A99" t="str">
            <v>PREP</v>
          </cell>
          <cell r="F99" t="str">
            <v>ANIMATION</v>
          </cell>
          <cell r="I99" t="str">
            <v>INK &amp; PAINT</v>
          </cell>
          <cell r="L99" t="str">
            <v>ALPHA</v>
          </cell>
          <cell r="N99" t="str">
            <v>BETA</v>
          </cell>
          <cell r="P99" t="str">
            <v>RTM</v>
          </cell>
          <cell r="R99" t="str">
            <v>STREET</v>
          </cell>
          <cell r="T99" t="str">
            <v>Prep Projection</v>
          </cell>
          <cell r="V99" t="str">
            <v xml:space="preserve">START </v>
          </cell>
          <cell r="W99" t="str">
            <v>END</v>
          </cell>
          <cell r="X99">
            <v>500</v>
          </cell>
          <cell r="Y99">
            <v>14</v>
          </cell>
          <cell r="Z99">
            <v>94.5</v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H99" t="str">
            <v/>
          </cell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>
            <v>35639</v>
          </cell>
          <cell r="AN99">
            <v>35646</v>
          </cell>
          <cell r="AO99">
            <v>35653</v>
          </cell>
          <cell r="AP99">
            <v>35660</v>
          </cell>
          <cell r="AQ99">
            <v>35667</v>
          </cell>
          <cell r="AR99">
            <v>35674</v>
          </cell>
          <cell r="AS99">
            <v>35681</v>
          </cell>
          <cell r="AT99">
            <v>35688</v>
          </cell>
          <cell r="AU99">
            <v>35695</v>
          </cell>
          <cell r="AV99">
            <v>35702</v>
          </cell>
          <cell r="AW99">
            <v>35709</v>
          </cell>
          <cell r="AX99">
            <v>35716</v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  <cell r="BJ99" t="str">
            <v/>
          </cell>
          <cell r="BK99" t="str">
            <v/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  <cell r="BP99" t="str">
            <v/>
          </cell>
          <cell r="BQ99" t="str">
            <v/>
          </cell>
          <cell r="BR99" t="str">
            <v/>
          </cell>
          <cell r="BS99" t="str">
            <v/>
          </cell>
          <cell r="BT99" t="str">
            <v/>
          </cell>
          <cell r="BU99" t="str">
            <v/>
          </cell>
          <cell r="BV99" t="str">
            <v/>
          </cell>
          <cell r="BW99" t="str">
            <v/>
          </cell>
          <cell r="BX99" t="str">
            <v/>
          </cell>
          <cell r="BY99" t="str">
            <v/>
          </cell>
          <cell r="BZ99" t="str">
            <v/>
          </cell>
          <cell r="CA99" t="str">
            <v/>
          </cell>
          <cell r="CB99" t="str">
            <v/>
          </cell>
          <cell r="CC99" t="str">
            <v/>
          </cell>
          <cell r="CD99" t="str">
            <v/>
          </cell>
          <cell r="CE99" t="str">
            <v/>
          </cell>
          <cell r="CF99" t="str">
            <v/>
          </cell>
          <cell r="CG99" t="str">
            <v/>
          </cell>
          <cell r="CH99" t="str">
            <v/>
          </cell>
          <cell r="CI99" t="str">
            <v/>
          </cell>
          <cell r="CJ99" t="str">
            <v/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 t="str">
            <v/>
          </cell>
          <cell r="CR99" t="str">
            <v/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 t="str">
            <v/>
          </cell>
          <cell r="CZ99" t="str">
            <v/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 t="str">
            <v/>
          </cell>
          <cell r="DH99" t="str">
            <v/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 t="str">
            <v/>
          </cell>
          <cell r="DP99" t="str">
            <v/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 t="str">
            <v/>
          </cell>
          <cell r="DX99" t="str">
            <v/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 t="str">
            <v/>
          </cell>
          <cell r="EF99" t="str">
            <v/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 t="str">
            <v/>
          </cell>
          <cell r="EN99" t="str">
            <v/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 t="str">
            <v/>
          </cell>
          <cell r="EV99" t="str">
            <v/>
          </cell>
        </row>
        <row r="100">
          <cell r="A100" t="str">
            <v>PREP</v>
          </cell>
          <cell r="F100" t="str">
            <v>ANIMATION</v>
          </cell>
          <cell r="I100" t="str">
            <v>INK &amp; PAINT</v>
          </cell>
          <cell r="L100" t="str">
            <v>ALPHA</v>
          </cell>
          <cell r="N100" t="str">
            <v>BETA</v>
          </cell>
          <cell r="P100" t="str">
            <v>RTM</v>
          </cell>
          <cell r="R100" t="str">
            <v>STREET</v>
          </cell>
          <cell r="S100" t="str">
            <v>PRODUCTION TO DATE</v>
          </cell>
          <cell r="T100" t="str">
            <v>Prep Projection</v>
          </cell>
          <cell r="V100">
            <v>35636</v>
          </cell>
          <cell r="W100">
            <v>35721.4</v>
          </cell>
          <cell r="X100">
            <v>500</v>
          </cell>
          <cell r="Y100">
            <v>12</v>
          </cell>
          <cell r="Z100">
            <v>85.399999999999991</v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>
            <v>125</v>
          </cell>
          <cell r="AN100">
            <v>250</v>
          </cell>
          <cell r="AO100">
            <v>375</v>
          </cell>
          <cell r="AP100">
            <v>500</v>
          </cell>
          <cell r="AQ100">
            <v>500</v>
          </cell>
          <cell r="AR100">
            <v>500</v>
          </cell>
          <cell r="AS100">
            <v>500</v>
          </cell>
          <cell r="AT100">
            <v>500</v>
          </cell>
          <cell r="AU100">
            <v>500</v>
          </cell>
          <cell r="AV100">
            <v>500</v>
          </cell>
          <cell r="AW100">
            <v>500</v>
          </cell>
          <cell r="AX100">
            <v>500</v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  <cell r="BJ100" t="str">
            <v/>
          </cell>
          <cell r="BK100" t="str">
            <v/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  <cell r="BP100" t="str">
            <v/>
          </cell>
          <cell r="BQ100" t="str">
            <v/>
          </cell>
          <cell r="BR100" t="str">
            <v/>
          </cell>
          <cell r="BS100" t="str">
            <v/>
          </cell>
          <cell r="BT100" t="str">
            <v/>
          </cell>
          <cell r="BU100" t="str">
            <v/>
          </cell>
          <cell r="BV100" t="str">
            <v/>
          </cell>
          <cell r="BW100" t="str">
            <v/>
          </cell>
          <cell r="BX100" t="str">
            <v/>
          </cell>
          <cell r="BY100" t="str">
            <v/>
          </cell>
          <cell r="BZ100" t="str">
            <v/>
          </cell>
          <cell r="CA100" t="str">
            <v/>
          </cell>
          <cell r="CB100" t="str">
            <v/>
          </cell>
          <cell r="CC100" t="str">
            <v/>
          </cell>
          <cell r="CD100" t="str">
            <v/>
          </cell>
          <cell r="CE100" t="str">
            <v/>
          </cell>
          <cell r="CF100" t="str">
            <v/>
          </cell>
          <cell r="CG100" t="str">
            <v/>
          </cell>
          <cell r="CH100" t="str">
            <v/>
          </cell>
          <cell r="CI100" t="str">
            <v/>
          </cell>
          <cell r="CJ100" t="str">
            <v/>
          </cell>
          <cell r="CK100" t="str">
            <v/>
          </cell>
          <cell r="CL100" t="str">
            <v/>
          </cell>
          <cell r="CM100" t="str">
            <v/>
          </cell>
          <cell r="CN100" t="str">
            <v/>
          </cell>
          <cell r="CO100" t="str">
            <v/>
          </cell>
          <cell r="CP100" t="str">
            <v/>
          </cell>
          <cell r="CQ100" t="str">
            <v/>
          </cell>
          <cell r="CR100" t="str">
            <v/>
          </cell>
          <cell r="CS100" t="str">
            <v/>
          </cell>
          <cell r="CT100" t="str">
            <v/>
          </cell>
          <cell r="CU100" t="str">
            <v/>
          </cell>
          <cell r="CV100" t="str">
            <v/>
          </cell>
          <cell r="CW100" t="str">
            <v/>
          </cell>
          <cell r="CX100" t="str">
            <v/>
          </cell>
          <cell r="CY100" t="str">
            <v/>
          </cell>
          <cell r="CZ100" t="str">
            <v/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 t="str">
            <v/>
          </cell>
          <cell r="DG100" t="str">
            <v/>
          </cell>
          <cell r="DH100" t="str">
            <v/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 t="str">
            <v/>
          </cell>
          <cell r="DO100" t="str">
            <v/>
          </cell>
          <cell r="DP100" t="str">
            <v/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 t="str">
            <v/>
          </cell>
          <cell r="DW100" t="str">
            <v/>
          </cell>
          <cell r="DX100" t="str">
            <v/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 t="str">
            <v/>
          </cell>
          <cell r="EE100" t="str">
            <v/>
          </cell>
          <cell r="EF100" t="str">
            <v/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 t="str">
            <v/>
          </cell>
          <cell r="EM100" t="str">
            <v/>
          </cell>
          <cell r="EN100" t="str">
            <v/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 t="str">
            <v/>
          </cell>
          <cell r="EU100" t="str">
            <v/>
          </cell>
          <cell r="EV100" t="str">
            <v/>
          </cell>
        </row>
        <row r="101">
          <cell r="S101" t="str">
            <v>PRODUCTION TO DATE</v>
          </cell>
          <cell r="AS101" t="str">
            <v>WK 1</v>
          </cell>
          <cell r="AT101" t="str">
            <v>WK 2</v>
          </cell>
          <cell r="AU101" t="str">
            <v>WK 3</v>
          </cell>
          <cell r="AV101" t="str">
            <v>WK 4</v>
          </cell>
          <cell r="AW101" t="str">
            <v>WK 5</v>
          </cell>
          <cell r="AX101" t="str">
            <v>WK 6</v>
          </cell>
          <cell r="AY101" t="str">
            <v>WK 7</v>
          </cell>
          <cell r="AZ101" t="str">
            <v>WK 8</v>
          </cell>
          <cell r="BA101" t="str">
            <v>WK 9</v>
          </cell>
          <cell r="BB101" t="str">
            <v>WK 10</v>
          </cell>
          <cell r="BC101" t="str">
            <v>WK 11</v>
          </cell>
          <cell r="BD101" t="str">
            <v>WK 12</v>
          </cell>
          <cell r="BE101" t="str">
            <v>WK 13</v>
          </cell>
        </row>
        <row r="102">
          <cell r="T102" t="str">
            <v>Scenes Issued</v>
          </cell>
          <cell r="U102">
            <v>0.87008695652173917</v>
          </cell>
          <cell r="V102">
            <v>5003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1700</v>
          </cell>
          <cell r="AT102">
            <v>0</v>
          </cell>
          <cell r="AU102">
            <v>568</v>
          </cell>
          <cell r="AV102">
            <v>0</v>
          </cell>
          <cell r="AW102">
            <v>262</v>
          </cell>
          <cell r="AX102">
            <v>864</v>
          </cell>
          <cell r="AY102">
            <v>486</v>
          </cell>
          <cell r="AZ102">
            <v>347</v>
          </cell>
          <cell r="BA102">
            <v>0</v>
          </cell>
          <cell r="BB102">
            <v>666</v>
          </cell>
          <cell r="BC102">
            <v>110</v>
          </cell>
          <cell r="BD102">
            <v>0</v>
          </cell>
          <cell r="BE102">
            <v>0</v>
          </cell>
        </row>
        <row r="103">
          <cell r="T103" t="str">
            <v>Scenes Issued</v>
          </cell>
          <cell r="U103">
            <v>0.98098039215686272</v>
          </cell>
          <cell r="V103">
            <v>5003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1700</v>
          </cell>
          <cell r="AT103">
            <v>0</v>
          </cell>
          <cell r="AU103">
            <v>568</v>
          </cell>
          <cell r="AV103">
            <v>0</v>
          </cell>
          <cell r="AW103">
            <v>262</v>
          </cell>
          <cell r="AX103">
            <v>864</v>
          </cell>
          <cell r="AY103">
            <v>486</v>
          </cell>
          <cell r="AZ103">
            <v>347</v>
          </cell>
          <cell r="BA103">
            <v>0</v>
          </cell>
          <cell r="BB103">
            <v>666</v>
          </cell>
          <cell r="BC103">
            <v>110</v>
          </cell>
          <cell r="BD103">
            <v>0</v>
          </cell>
          <cell r="BE103">
            <v>0</v>
          </cell>
        </row>
        <row r="104">
          <cell r="T104" t="str">
            <v>Into Rough</v>
          </cell>
          <cell r="U104">
            <v>0.87235294117647055</v>
          </cell>
          <cell r="V104">
            <v>4449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60</v>
          </cell>
          <cell r="AV104">
            <v>170</v>
          </cell>
          <cell r="AW104">
            <v>527</v>
          </cell>
          <cell r="AX104">
            <v>115</v>
          </cell>
          <cell r="AY104">
            <v>0</v>
          </cell>
          <cell r="AZ104">
            <v>1019</v>
          </cell>
          <cell r="BA104">
            <v>0</v>
          </cell>
          <cell r="BB104">
            <v>593</v>
          </cell>
          <cell r="BC104">
            <v>1148</v>
          </cell>
          <cell r="BD104">
            <v>817</v>
          </cell>
          <cell r="BE104">
            <v>0</v>
          </cell>
        </row>
        <row r="105">
          <cell r="T105" t="str">
            <v>Rough Complete</v>
          </cell>
          <cell r="U105">
            <v>0.81803921568627447</v>
          </cell>
          <cell r="V105">
            <v>4172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60</v>
          </cell>
          <cell r="AV105">
            <v>65</v>
          </cell>
          <cell r="AW105">
            <v>114</v>
          </cell>
          <cell r="AX105">
            <v>323</v>
          </cell>
          <cell r="AY105">
            <v>352</v>
          </cell>
          <cell r="AZ105">
            <v>121</v>
          </cell>
          <cell r="BA105">
            <v>0</v>
          </cell>
          <cell r="BB105">
            <v>1204</v>
          </cell>
          <cell r="BC105">
            <v>274</v>
          </cell>
          <cell r="BD105">
            <v>1139</v>
          </cell>
          <cell r="BE105">
            <v>520</v>
          </cell>
        </row>
        <row r="106">
          <cell r="T106" t="str">
            <v>Ruff Approved</v>
          </cell>
          <cell r="U106">
            <v>0.7415686274509804</v>
          </cell>
          <cell r="V106">
            <v>3782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60</v>
          </cell>
          <cell r="AV106">
            <v>65</v>
          </cell>
          <cell r="AW106">
            <v>10</v>
          </cell>
          <cell r="AX106">
            <v>294</v>
          </cell>
          <cell r="AY106">
            <v>294</v>
          </cell>
          <cell r="AZ106">
            <v>157</v>
          </cell>
          <cell r="BA106">
            <v>0</v>
          </cell>
          <cell r="BB106">
            <v>1116</v>
          </cell>
          <cell r="BC106">
            <v>238</v>
          </cell>
          <cell r="BD106">
            <v>1077</v>
          </cell>
          <cell r="BE106">
            <v>471</v>
          </cell>
        </row>
        <row r="107">
          <cell r="T107" t="str">
            <v>Clean Complete</v>
          </cell>
          <cell r="U107">
            <v>0.50901960784313727</v>
          </cell>
          <cell r="V107">
            <v>2596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3</v>
          </cell>
          <cell r="AV107">
            <v>64</v>
          </cell>
          <cell r="AW107">
            <v>2</v>
          </cell>
          <cell r="AX107">
            <v>18</v>
          </cell>
          <cell r="AY107">
            <v>167</v>
          </cell>
          <cell r="AZ107">
            <v>115</v>
          </cell>
          <cell r="BA107">
            <v>0</v>
          </cell>
          <cell r="BB107">
            <v>600</v>
          </cell>
          <cell r="BC107">
            <v>148</v>
          </cell>
          <cell r="BD107">
            <v>1126</v>
          </cell>
          <cell r="BE107">
            <v>353</v>
          </cell>
        </row>
        <row r="108">
          <cell r="T108" t="str">
            <v>Approved</v>
          </cell>
          <cell r="U108">
            <v>0.40490196078431373</v>
          </cell>
          <cell r="V108">
            <v>2065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</v>
          </cell>
          <cell r="AV108">
            <v>53</v>
          </cell>
          <cell r="AW108">
            <v>0</v>
          </cell>
          <cell r="AX108">
            <v>20</v>
          </cell>
          <cell r="AY108">
            <v>150</v>
          </cell>
          <cell r="AZ108">
            <v>188</v>
          </cell>
          <cell r="BA108">
            <v>0</v>
          </cell>
          <cell r="BB108">
            <v>577</v>
          </cell>
          <cell r="BC108">
            <v>486</v>
          </cell>
          <cell r="BD108">
            <v>297</v>
          </cell>
          <cell r="BE108">
            <v>291</v>
          </cell>
        </row>
        <row r="109">
          <cell r="T109" t="str">
            <v>Turned In</v>
          </cell>
          <cell r="U109">
            <v>0.26078431372549021</v>
          </cell>
          <cell r="V109">
            <v>1330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121</v>
          </cell>
          <cell r="BA109">
            <v>0</v>
          </cell>
          <cell r="BB109">
            <v>74</v>
          </cell>
          <cell r="BC109">
            <v>506</v>
          </cell>
          <cell r="BD109">
            <v>0</v>
          </cell>
          <cell r="BE109">
            <v>629</v>
          </cell>
        </row>
        <row r="110">
          <cell r="A110" t="str">
            <v>Wks</v>
          </cell>
          <cell r="B110" t="str">
            <v>Days</v>
          </cell>
          <cell r="F110" t="str">
            <v>Wks</v>
          </cell>
          <cell r="G110" t="str">
            <v>Days</v>
          </cell>
          <cell r="H110" t="str">
            <v>Frames</v>
          </cell>
          <cell r="I110" t="str">
            <v>Wks</v>
          </cell>
          <cell r="J110" t="str">
            <v>Days</v>
          </cell>
          <cell r="R110" t="str">
            <v xml:space="preserve"> </v>
          </cell>
          <cell r="T110" t="str">
            <v>Animation Projection</v>
          </cell>
          <cell r="V110">
            <v>35718</v>
          </cell>
          <cell r="W110">
            <v>35814</v>
          </cell>
          <cell r="X110">
            <v>750</v>
          </cell>
          <cell r="Y110">
            <v>11</v>
          </cell>
          <cell r="Z110">
            <v>83.666666666666671</v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>
            <v>0</v>
          </cell>
          <cell r="AZ110">
            <v>0</v>
          </cell>
          <cell r="BA110">
            <v>0</v>
          </cell>
          <cell r="BB110">
            <v>187.5</v>
          </cell>
          <cell r="BC110">
            <v>375</v>
          </cell>
          <cell r="BD110">
            <v>562.5</v>
          </cell>
          <cell r="BE110">
            <v>500</v>
          </cell>
          <cell r="BF110">
            <v>500</v>
          </cell>
          <cell r="BG110">
            <v>500</v>
          </cell>
          <cell r="BH110">
            <v>500</v>
          </cell>
          <cell r="BK110">
            <v>500</v>
          </cell>
          <cell r="BL110" t="str">
            <v/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 t="str">
            <v/>
          </cell>
          <cell r="BS110" t="str">
            <v/>
          </cell>
          <cell r="BT110" t="str">
            <v/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 t="str">
            <v/>
          </cell>
          <cell r="CA110" t="str">
            <v/>
          </cell>
          <cell r="CB110" t="str">
            <v/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 t="str">
            <v/>
          </cell>
          <cell r="CI110" t="str">
            <v/>
          </cell>
          <cell r="CJ110" t="str">
            <v/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 t="str">
            <v/>
          </cell>
          <cell r="CQ110" t="str">
            <v/>
          </cell>
          <cell r="CR110" t="str">
            <v/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 t="str">
            <v/>
          </cell>
          <cell r="CY110" t="str">
            <v/>
          </cell>
          <cell r="CZ110" t="str">
            <v/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 t="str">
            <v/>
          </cell>
          <cell r="DG110" t="str">
            <v/>
          </cell>
          <cell r="DH110" t="str">
            <v/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 t="str">
            <v/>
          </cell>
          <cell r="DO110" t="str">
            <v/>
          </cell>
          <cell r="DP110" t="str">
            <v/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 t="str">
            <v/>
          </cell>
          <cell r="DW110" t="str">
            <v/>
          </cell>
          <cell r="DX110" t="str">
            <v/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 t="str">
            <v/>
          </cell>
          <cell r="EE110" t="str">
            <v/>
          </cell>
          <cell r="EF110" t="str">
            <v/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 t="str">
            <v/>
          </cell>
          <cell r="EM110" t="str">
            <v/>
          </cell>
          <cell r="EN110" t="str">
            <v/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 t="str">
            <v/>
          </cell>
          <cell r="EU110" t="str">
            <v/>
          </cell>
          <cell r="EV110" t="str">
            <v/>
          </cell>
        </row>
        <row r="111">
          <cell r="A111" t="str">
            <v>Wks</v>
          </cell>
          <cell r="B111" t="str">
            <v>Days</v>
          </cell>
          <cell r="F111" t="str">
            <v>Wks</v>
          </cell>
          <cell r="G111" t="str">
            <v>Days</v>
          </cell>
          <cell r="H111" t="str">
            <v>Frames</v>
          </cell>
          <cell r="I111" t="str">
            <v>Wks</v>
          </cell>
          <cell r="J111" t="str">
            <v>Days</v>
          </cell>
          <cell r="K111">
            <v>21</v>
          </cell>
          <cell r="M111">
            <v>29</v>
          </cell>
          <cell r="O111">
            <v>29</v>
          </cell>
          <cell r="Q111">
            <v>29</v>
          </cell>
          <cell r="R111" t="str">
            <v xml:space="preserve"> </v>
          </cell>
          <cell r="T111" t="str">
            <v>Animation Projection</v>
          </cell>
          <cell r="V111">
            <v>35718</v>
          </cell>
          <cell r="W111">
            <v>35814</v>
          </cell>
          <cell r="X111">
            <v>750</v>
          </cell>
          <cell r="Y111">
            <v>11</v>
          </cell>
          <cell r="Z111">
            <v>77.599999999999994</v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>
            <v>0</v>
          </cell>
          <cell r="AZ111">
            <v>0</v>
          </cell>
          <cell r="BA111">
            <v>0</v>
          </cell>
          <cell r="BB111">
            <v>187.5</v>
          </cell>
          <cell r="BC111">
            <v>375</v>
          </cell>
          <cell r="BD111">
            <v>562.5</v>
          </cell>
          <cell r="BE111">
            <v>500</v>
          </cell>
          <cell r="BF111">
            <v>500</v>
          </cell>
          <cell r="BG111">
            <v>500</v>
          </cell>
          <cell r="BH111">
            <v>500</v>
          </cell>
          <cell r="BK111">
            <v>500</v>
          </cell>
          <cell r="BL111" t="str">
            <v/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 t="str">
            <v/>
          </cell>
          <cell r="BT111" t="str">
            <v/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 t="str">
            <v/>
          </cell>
          <cell r="CB111" t="str">
            <v/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 t="str">
            <v/>
          </cell>
          <cell r="CJ111" t="str">
            <v/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 t="str">
            <v/>
          </cell>
          <cell r="CR111" t="str">
            <v/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 t="str">
            <v/>
          </cell>
          <cell r="CZ111" t="str">
            <v/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 t="str">
            <v/>
          </cell>
          <cell r="DH111" t="str">
            <v/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 t="str">
            <v/>
          </cell>
          <cell r="DP111" t="str">
            <v/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 t="str">
            <v/>
          </cell>
          <cell r="DX111" t="str">
            <v/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 t="str">
            <v/>
          </cell>
          <cell r="EF111" t="str">
            <v/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 t="str">
            <v/>
          </cell>
          <cell r="EN111" t="str">
            <v/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 t="str">
            <v/>
          </cell>
          <cell r="EV111" t="str">
            <v/>
          </cell>
        </row>
        <row r="112">
          <cell r="A112">
            <v>10.199999999999999</v>
          </cell>
          <cell r="B112">
            <v>85.399999999999991</v>
          </cell>
          <cell r="F112">
            <v>6.8</v>
          </cell>
          <cell r="G112">
            <v>77.599999999999994</v>
          </cell>
          <cell r="H112">
            <v>5100</v>
          </cell>
          <cell r="I112">
            <v>5.666666666666667</v>
          </cell>
          <cell r="J112">
            <v>53.666666666666671</v>
          </cell>
          <cell r="K112">
            <v>21</v>
          </cell>
          <cell r="M112">
            <v>29</v>
          </cell>
          <cell r="O112">
            <v>29</v>
          </cell>
          <cell r="Q112">
            <v>29</v>
          </cell>
          <cell r="R112">
            <v>35961</v>
          </cell>
          <cell r="T112" t="str">
            <v>Ink &amp; Paint Projection</v>
          </cell>
          <cell r="V112">
            <v>35774.333333333336</v>
          </cell>
          <cell r="W112">
            <v>35828</v>
          </cell>
          <cell r="X112">
            <v>900</v>
          </cell>
          <cell r="Y112">
            <v>5</v>
          </cell>
          <cell r="Z112">
            <v>53.666666666666671</v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>
            <v>225</v>
          </cell>
          <cell r="BH112">
            <v>450</v>
          </cell>
          <cell r="BK112">
            <v>900</v>
          </cell>
          <cell r="BL112">
            <v>900</v>
          </cell>
          <cell r="BM112">
            <v>900</v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 t="str">
            <v/>
          </cell>
          <cell r="BT112" t="str">
            <v/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 t="str">
            <v/>
          </cell>
          <cell r="CB112" t="str">
            <v/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 t="str">
            <v/>
          </cell>
          <cell r="CJ112" t="str">
            <v/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 t="str">
            <v/>
          </cell>
          <cell r="CR112" t="str">
            <v/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 t="str">
            <v/>
          </cell>
          <cell r="CZ112" t="str">
            <v/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 t="str">
            <v/>
          </cell>
          <cell r="DH112" t="str">
            <v/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 t="str">
            <v/>
          </cell>
          <cell r="DP112" t="str">
            <v/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 t="str">
            <v/>
          </cell>
          <cell r="DX112" t="str">
            <v/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 t="str">
            <v/>
          </cell>
          <cell r="EF112" t="str">
            <v/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 t="str">
            <v/>
          </cell>
          <cell r="EN112" t="str">
            <v/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 t="str">
            <v/>
          </cell>
          <cell r="EV112" t="str">
            <v/>
          </cell>
        </row>
        <row r="114">
          <cell r="T114" t="str">
            <v>BUDGET FORECAST</v>
          </cell>
          <cell r="W114">
            <v>153000</v>
          </cell>
          <cell r="X114">
            <v>40800</v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35639</v>
          </cell>
          <cell r="AN114">
            <v>35646</v>
          </cell>
          <cell r="AO114">
            <v>35653</v>
          </cell>
          <cell r="AP114">
            <v>35660</v>
          </cell>
          <cell r="AQ114">
            <v>35667</v>
          </cell>
          <cell r="AR114">
            <v>35674</v>
          </cell>
          <cell r="AS114">
            <v>35681</v>
          </cell>
          <cell r="AT114">
            <v>35688</v>
          </cell>
          <cell r="AU114">
            <v>35695</v>
          </cell>
          <cell r="AV114">
            <v>35702</v>
          </cell>
          <cell r="AW114">
            <v>35709</v>
          </cell>
          <cell r="AX114">
            <v>35716</v>
          </cell>
          <cell r="AY114">
            <v>35723</v>
          </cell>
          <cell r="AZ114">
            <v>35730</v>
          </cell>
        </row>
        <row r="115">
          <cell r="T115" t="str">
            <v>BUDGET FORECAST</v>
          </cell>
          <cell r="V115" t="str">
            <v>PRE PROD</v>
          </cell>
          <cell r="W115">
            <v>765000</v>
          </cell>
          <cell r="X115">
            <v>60000</v>
          </cell>
          <cell r="AA115">
            <v>35555</v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3750</v>
          </cell>
          <cell r="AN115">
            <v>7500</v>
          </cell>
          <cell r="AO115">
            <v>11250</v>
          </cell>
          <cell r="AP115">
            <v>15000</v>
          </cell>
          <cell r="AQ115">
            <v>15000</v>
          </cell>
          <cell r="AR115">
            <v>15000</v>
          </cell>
          <cell r="AS115">
            <v>15000</v>
          </cell>
          <cell r="AT115">
            <v>15000</v>
          </cell>
          <cell r="AU115">
            <v>15000</v>
          </cell>
          <cell r="AV115">
            <v>15000</v>
          </cell>
          <cell r="AW115">
            <v>15000</v>
          </cell>
          <cell r="AX115">
            <v>15000</v>
          </cell>
          <cell r="AY115">
            <v>15000</v>
          </cell>
          <cell r="AZ115">
            <v>15000</v>
          </cell>
          <cell r="BA115" t="str">
            <v/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 t="str">
            <v/>
          </cell>
          <cell r="BL115" t="str">
            <v/>
          </cell>
          <cell r="BM115" t="str">
            <v/>
          </cell>
        </row>
        <row r="116">
          <cell r="V116" t="str">
            <v>PRE PROD</v>
          </cell>
          <cell r="W116">
            <v>30</v>
          </cell>
          <cell r="X116">
            <v>180000</v>
          </cell>
          <cell r="AA116">
            <v>180000</v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>
            <v>3750</v>
          </cell>
          <cell r="AN116">
            <v>7250</v>
          </cell>
          <cell r="AO116">
            <v>5000</v>
          </cell>
          <cell r="AP116">
            <v>5000</v>
          </cell>
          <cell r="AQ116">
            <v>5000</v>
          </cell>
          <cell r="AR116">
            <v>5000</v>
          </cell>
          <cell r="AS116">
            <v>5000</v>
          </cell>
          <cell r="AT116">
            <v>9000</v>
          </cell>
          <cell r="AU116">
            <v>10000</v>
          </cell>
          <cell r="AV116">
            <v>10000</v>
          </cell>
          <cell r="AW116">
            <v>10000</v>
          </cell>
          <cell r="AX116">
            <v>10000</v>
          </cell>
          <cell r="AY116">
            <v>10000</v>
          </cell>
          <cell r="AZ116">
            <v>10000</v>
          </cell>
          <cell r="BA116">
            <v>15000</v>
          </cell>
          <cell r="BB116">
            <v>15000</v>
          </cell>
          <cell r="BC116">
            <v>15000</v>
          </cell>
          <cell r="BD116">
            <v>15000</v>
          </cell>
          <cell r="BE116">
            <v>15000</v>
          </cell>
          <cell r="BF116">
            <v>35772</v>
          </cell>
          <cell r="BG116">
            <v>35779</v>
          </cell>
          <cell r="BH116" t="str">
            <v/>
          </cell>
          <cell r="BI116" t="str">
            <v/>
          </cell>
          <cell r="BJ116" t="str">
            <v/>
          </cell>
          <cell r="BK116" t="str">
            <v/>
          </cell>
          <cell r="BL116" t="str">
            <v/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 t="str">
            <v/>
          </cell>
          <cell r="BT116" t="str">
            <v/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 t="str">
            <v/>
          </cell>
          <cell r="CB116" t="str">
            <v/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 t="str">
            <v/>
          </cell>
          <cell r="CJ116" t="str">
            <v/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 t="str">
            <v/>
          </cell>
          <cell r="CR116" t="str">
            <v/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 t="str">
            <v/>
          </cell>
          <cell r="CZ116" t="str">
            <v/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 t="str">
            <v/>
          </cell>
          <cell r="DH116" t="str">
            <v/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 t="str">
            <v/>
          </cell>
          <cell r="DP116" t="str">
            <v/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 t="str">
            <v/>
          </cell>
          <cell r="DX116" t="str">
            <v/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 t="str">
            <v/>
          </cell>
          <cell r="EF116" t="str">
            <v/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 t="str">
            <v/>
          </cell>
          <cell r="EN116" t="str">
            <v/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 t="str">
            <v/>
          </cell>
          <cell r="EV116" t="str">
            <v/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 t="str">
            <v/>
          </cell>
          <cell r="FD116" t="str">
            <v/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</row>
        <row r="117">
          <cell r="V117" t="str">
            <v>BACKGROUNDS</v>
          </cell>
          <cell r="W117">
            <v>12</v>
          </cell>
          <cell r="X117">
            <v>60000</v>
          </cell>
          <cell r="AA117">
            <v>59999.974293795312</v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>
            <v>1732.0178636821199</v>
          </cell>
          <cell r="AS117">
            <v>1875.9564301131923</v>
          </cell>
          <cell r="AT117">
            <v>4392</v>
          </cell>
          <cell r="AU117">
            <v>7000</v>
          </cell>
          <cell r="AV117">
            <v>7000</v>
          </cell>
          <cell r="AW117">
            <v>7000</v>
          </cell>
          <cell r="AX117">
            <v>7000</v>
          </cell>
          <cell r="AY117">
            <v>7000</v>
          </cell>
          <cell r="AZ117">
            <v>7000</v>
          </cell>
          <cell r="BA117">
            <v>10000</v>
          </cell>
          <cell r="BB117">
            <v>28125</v>
          </cell>
          <cell r="BC117">
            <v>56250</v>
          </cell>
          <cell r="BD117">
            <v>84375</v>
          </cell>
          <cell r="BE117">
            <v>75000</v>
          </cell>
          <cell r="BF117">
            <v>75000</v>
          </cell>
          <cell r="BG117">
            <v>75000</v>
          </cell>
          <cell r="BH117">
            <v>75000</v>
          </cell>
          <cell r="BI117" t="str">
            <v/>
          </cell>
          <cell r="BJ117">
            <v>75000</v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 t="str">
            <v/>
          </cell>
          <cell r="BS117" t="str">
            <v/>
          </cell>
          <cell r="BT117" t="str">
            <v/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 t="str">
            <v/>
          </cell>
          <cell r="CA117" t="str">
            <v/>
          </cell>
          <cell r="CB117" t="str">
            <v/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 t="str">
            <v/>
          </cell>
          <cell r="CI117" t="str">
            <v/>
          </cell>
          <cell r="CJ117" t="str">
            <v/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 t="str">
            <v/>
          </cell>
          <cell r="CQ117" t="str">
            <v/>
          </cell>
          <cell r="CR117" t="str">
            <v/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 t="str">
            <v/>
          </cell>
          <cell r="CY117" t="str">
            <v/>
          </cell>
          <cell r="CZ117" t="str">
            <v/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 t="str">
            <v/>
          </cell>
          <cell r="DG117" t="str">
            <v/>
          </cell>
          <cell r="DH117" t="str">
            <v/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 t="str">
            <v/>
          </cell>
          <cell r="DO117" t="str">
            <v/>
          </cell>
          <cell r="DP117" t="str">
            <v/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 t="str">
            <v/>
          </cell>
          <cell r="DW117" t="str">
            <v/>
          </cell>
          <cell r="DX117" t="str">
            <v/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 t="str">
            <v/>
          </cell>
          <cell r="EE117" t="str">
            <v/>
          </cell>
          <cell r="EF117" t="str">
            <v/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 t="str">
            <v/>
          </cell>
          <cell r="EM117" t="str">
            <v/>
          </cell>
          <cell r="EN117" t="str">
            <v/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 t="str">
            <v/>
          </cell>
          <cell r="EU117" t="str">
            <v/>
          </cell>
          <cell r="EV117" t="str">
            <v/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 t="str">
            <v/>
          </cell>
          <cell r="FC117" t="str">
            <v/>
          </cell>
          <cell r="FD117" t="str">
            <v/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</row>
        <row r="118">
          <cell r="V118" t="str">
            <v>PRODUCTION</v>
          </cell>
          <cell r="W118">
            <v>150</v>
          </cell>
          <cell r="X118">
            <v>950000</v>
          </cell>
          <cell r="AA118">
            <v>950000.03</v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>
            <v>0</v>
          </cell>
          <cell r="AZ118">
            <v>0</v>
          </cell>
          <cell r="BA118">
            <v>0</v>
          </cell>
          <cell r="BB118">
            <v>10000</v>
          </cell>
          <cell r="BC118">
            <v>75714.289999999994</v>
          </cell>
          <cell r="BD118">
            <v>75714.289999999994</v>
          </cell>
          <cell r="BE118">
            <v>105714.29</v>
          </cell>
          <cell r="BF118">
            <v>115714.29</v>
          </cell>
          <cell r="BG118">
            <v>135714.29</v>
          </cell>
          <cell r="BH118">
            <v>145714.29</v>
          </cell>
          <cell r="BI118" t="str">
            <v/>
          </cell>
          <cell r="BJ118">
            <v>155714.29</v>
          </cell>
          <cell r="BK118">
            <v>130000</v>
          </cell>
          <cell r="BL118" t="str">
            <v/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 t="str">
            <v/>
          </cell>
          <cell r="BS118" t="str">
            <v/>
          </cell>
          <cell r="BT118" t="str">
            <v/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 t="str">
            <v/>
          </cell>
          <cell r="CA118" t="str">
            <v/>
          </cell>
          <cell r="CB118" t="str">
            <v/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 t="str">
            <v/>
          </cell>
          <cell r="CI118" t="str">
            <v/>
          </cell>
          <cell r="CJ118" t="str">
            <v/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 t="str">
            <v/>
          </cell>
          <cell r="CQ118" t="str">
            <v/>
          </cell>
          <cell r="CR118" t="str">
            <v/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 t="str">
            <v/>
          </cell>
          <cell r="CY118" t="str">
            <v/>
          </cell>
          <cell r="CZ118" t="str">
            <v/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 t="str">
            <v/>
          </cell>
          <cell r="DG118" t="str">
            <v/>
          </cell>
          <cell r="DH118" t="str">
            <v/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 t="str">
            <v/>
          </cell>
          <cell r="DO118" t="str">
            <v/>
          </cell>
          <cell r="DP118" t="str">
            <v/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 t="str">
            <v/>
          </cell>
          <cell r="DW118" t="str">
            <v/>
          </cell>
          <cell r="DX118" t="str">
            <v/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 t="str">
            <v/>
          </cell>
          <cell r="EE118" t="str">
            <v/>
          </cell>
          <cell r="EF118" t="str">
            <v/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 t="str">
            <v/>
          </cell>
          <cell r="EM118" t="str">
            <v/>
          </cell>
          <cell r="EN118" t="str">
            <v/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 t="str">
            <v/>
          </cell>
          <cell r="EU118" t="str">
            <v/>
          </cell>
          <cell r="EV118" t="str">
            <v/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 t="str">
            <v/>
          </cell>
          <cell r="FC118" t="str">
            <v/>
          </cell>
          <cell r="FD118" t="str">
            <v/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</row>
        <row r="119">
          <cell r="V119" t="str">
            <v>INK &amp; PAINT</v>
          </cell>
          <cell r="W119">
            <v>8</v>
          </cell>
          <cell r="X119">
            <v>32400</v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  <cell r="BD119" t="str">
            <v/>
          </cell>
          <cell r="BE119" t="str">
            <v/>
          </cell>
          <cell r="BF119">
            <v>1800</v>
          </cell>
          <cell r="BG119">
            <v>3600</v>
          </cell>
          <cell r="BH119">
            <v>5400</v>
          </cell>
          <cell r="BI119" t="str">
            <v/>
          </cell>
          <cell r="BJ119">
            <v>7200</v>
          </cell>
          <cell r="BK119">
            <v>7200</v>
          </cell>
          <cell r="BL119">
            <v>7200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 t="str">
            <v/>
          </cell>
          <cell r="BS119" t="str">
            <v/>
          </cell>
          <cell r="BT119" t="str">
            <v/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 t="str">
            <v/>
          </cell>
          <cell r="CA119" t="str">
            <v/>
          </cell>
          <cell r="CB119" t="str">
            <v/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 t="str">
            <v/>
          </cell>
          <cell r="CI119" t="str">
            <v/>
          </cell>
          <cell r="CJ119" t="str">
            <v/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 t="str">
            <v/>
          </cell>
          <cell r="CQ119" t="str">
            <v/>
          </cell>
          <cell r="CR119" t="str">
            <v/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 t="str">
            <v/>
          </cell>
          <cell r="CY119" t="str">
            <v/>
          </cell>
          <cell r="CZ119" t="str">
            <v/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 t="str">
            <v/>
          </cell>
          <cell r="DG119" t="str">
            <v/>
          </cell>
          <cell r="DH119" t="str">
            <v/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 t="str">
            <v/>
          </cell>
          <cell r="DO119" t="str">
            <v/>
          </cell>
          <cell r="DP119" t="str">
            <v/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 t="str">
            <v/>
          </cell>
          <cell r="DW119" t="str">
            <v/>
          </cell>
          <cell r="DX119" t="str">
            <v/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 t="str">
            <v/>
          </cell>
          <cell r="EE119" t="str">
            <v/>
          </cell>
          <cell r="EF119" t="str">
            <v/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 t="str">
            <v/>
          </cell>
          <cell r="EM119" t="str">
            <v/>
          </cell>
          <cell r="EN119" t="str">
            <v/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 t="str">
            <v/>
          </cell>
          <cell r="EU119" t="str">
            <v/>
          </cell>
          <cell r="EV119" t="str">
            <v/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 t="str">
            <v/>
          </cell>
          <cell r="FC119" t="str">
            <v/>
          </cell>
          <cell r="FD119" t="str">
            <v/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</row>
        <row r="120">
          <cell r="V120" t="str">
            <v>INK &amp; PAINT</v>
          </cell>
          <cell r="W120">
            <v>8</v>
          </cell>
          <cell r="X120">
            <v>72000</v>
          </cell>
          <cell r="AA120">
            <v>72000</v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>
            <v>8000</v>
          </cell>
          <cell r="BH120">
            <v>10000</v>
          </cell>
          <cell r="BI120" t="str">
            <v/>
          </cell>
          <cell r="BJ120">
            <v>14000</v>
          </cell>
          <cell r="BK120">
            <v>15000</v>
          </cell>
          <cell r="BL120">
            <v>15000</v>
          </cell>
          <cell r="BM120">
            <v>10000</v>
          </cell>
        </row>
        <row r="121">
          <cell r="X121">
            <v>1262000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3750</v>
          </cell>
          <cell r="AN121">
            <v>7500</v>
          </cell>
          <cell r="AO121">
            <v>11250</v>
          </cell>
          <cell r="AP121">
            <v>15000</v>
          </cell>
          <cell r="AQ121">
            <v>15000</v>
          </cell>
          <cell r="AR121">
            <v>15000</v>
          </cell>
          <cell r="AS121">
            <v>15000</v>
          </cell>
          <cell r="AT121">
            <v>15000</v>
          </cell>
          <cell r="AU121">
            <v>15000</v>
          </cell>
          <cell r="AV121">
            <v>15000</v>
          </cell>
          <cell r="AW121">
            <v>15000</v>
          </cell>
          <cell r="AX121">
            <v>15000</v>
          </cell>
          <cell r="AY121">
            <v>15000</v>
          </cell>
          <cell r="AZ121">
            <v>15000</v>
          </cell>
          <cell r="BA121">
            <v>0</v>
          </cell>
          <cell r="BB121">
            <v>28125</v>
          </cell>
          <cell r="BC121">
            <v>56250</v>
          </cell>
          <cell r="BD121">
            <v>84375</v>
          </cell>
          <cell r="BE121">
            <v>75000</v>
          </cell>
          <cell r="BF121">
            <v>76800</v>
          </cell>
          <cell r="BG121">
            <v>78600</v>
          </cell>
          <cell r="BH121">
            <v>80400</v>
          </cell>
          <cell r="BI121">
            <v>0</v>
          </cell>
          <cell r="BJ121">
            <v>82200</v>
          </cell>
          <cell r="BK121">
            <v>7200</v>
          </cell>
          <cell r="BL121">
            <v>7200</v>
          </cell>
          <cell r="BM121">
            <v>0</v>
          </cell>
        </row>
        <row r="122">
          <cell r="X122" t="str">
            <v>cost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3750</v>
          </cell>
          <cell r="AN122">
            <v>7250</v>
          </cell>
          <cell r="AO122">
            <v>5000</v>
          </cell>
          <cell r="AP122">
            <v>5000</v>
          </cell>
          <cell r="AQ122">
            <v>5000</v>
          </cell>
          <cell r="AR122">
            <v>6732.0178636821202</v>
          </cell>
          <cell r="AS122">
            <v>6875.9564301131923</v>
          </cell>
          <cell r="AT122">
            <v>13392</v>
          </cell>
          <cell r="AU122">
            <v>17000</v>
          </cell>
          <cell r="AV122">
            <v>17000</v>
          </cell>
          <cell r="AW122">
            <v>17000</v>
          </cell>
          <cell r="AX122">
            <v>17000</v>
          </cell>
          <cell r="AY122">
            <v>17000</v>
          </cell>
          <cell r="AZ122">
            <v>17000</v>
          </cell>
          <cell r="BA122">
            <v>25000</v>
          </cell>
          <cell r="BB122">
            <v>25000</v>
          </cell>
          <cell r="BC122">
            <v>90714.29</v>
          </cell>
          <cell r="BD122">
            <v>90714.29</v>
          </cell>
          <cell r="BE122">
            <v>120714.29</v>
          </cell>
          <cell r="BF122">
            <v>115714.29</v>
          </cell>
          <cell r="BG122">
            <v>143714.29</v>
          </cell>
          <cell r="BH122">
            <v>155714.29</v>
          </cell>
          <cell r="BI122">
            <v>0</v>
          </cell>
          <cell r="BJ122">
            <v>169714.29</v>
          </cell>
          <cell r="BK122">
            <v>145000</v>
          </cell>
          <cell r="BL122">
            <v>15000</v>
          </cell>
          <cell r="BM122">
            <v>10000</v>
          </cell>
        </row>
        <row r="123">
          <cell r="T123" t="str">
            <v>ACTUAL COST TO DATE</v>
          </cell>
          <cell r="X123" t="str">
            <v>cumulative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3750</v>
          </cell>
          <cell r="AN123">
            <v>11000</v>
          </cell>
          <cell r="AO123">
            <v>16000</v>
          </cell>
          <cell r="AP123">
            <v>21000</v>
          </cell>
          <cell r="AQ123">
            <v>26000</v>
          </cell>
          <cell r="AR123">
            <v>32732.017863682122</v>
          </cell>
          <cell r="AS123">
            <v>39607.974293795312</v>
          </cell>
          <cell r="AT123">
            <v>52999.974293795312</v>
          </cell>
          <cell r="AU123">
            <v>69999.974293795312</v>
          </cell>
          <cell r="AV123">
            <v>86999.974293795312</v>
          </cell>
          <cell r="AW123">
            <v>103999.97429379531</v>
          </cell>
          <cell r="AX123">
            <v>120999.97429379531</v>
          </cell>
          <cell r="AY123">
            <v>137999.9742937953</v>
          </cell>
          <cell r="AZ123">
            <v>154999.9742937953</v>
          </cell>
          <cell r="BA123">
            <v>179999.9742937953</v>
          </cell>
          <cell r="BB123">
            <v>204999.9742937953</v>
          </cell>
          <cell r="BC123">
            <v>295714.26429379528</v>
          </cell>
          <cell r="BD123">
            <v>386428.55429379526</v>
          </cell>
          <cell r="BE123">
            <v>507142.84429379523</v>
          </cell>
          <cell r="BF123">
            <v>622857.13429379521</v>
          </cell>
          <cell r="BG123">
            <v>766571.42429379525</v>
          </cell>
          <cell r="BH123">
            <v>922285.71429379529</v>
          </cell>
          <cell r="BI123">
            <v>922285.71429379529</v>
          </cell>
          <cell r="BJ123">
            <v>1092000.0042937952</v>
          </cell>
          <cell r="BK123">
            <v>1237000.0042937952</v>
          </cell>
          <cell r="BL123">
            <v>1252000.0042937952</v>
          </cell>
          <cell r="BM123">
            <v>1262000.0042937952</v>
          </cell>
          <cell r="DL123" t="str">
            <v/>
          </cell>
          <cell r="DM123" t="str">
            <v/>
          </cell>
          <cell r="DN123" t="str">
            <v/>
          </cell>
          <cell r="DO123" t="str">
            <v/>
          </cell>
          <cell r="DP123" t="str">
            <v/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 t="str">
            <v/>
          </cell>
          <cell r="DW123" t="str">
            <v/>
          </cell>
          <cell r="DX123" t="str">
            <v/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 t="str">
            <v/>
          </cell>
          <cell r="EE123" t="str">
            <v/>
          </cell>
          <cell r="EF123" t="str">
            <v/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 t="str">
            <v/>
          </cell>
          <cell r="EM123" t="str">
            <v/>
          </cell>
          <cell r="EN123" t="str">
            <v/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 t="str">
            <v/>
          </cell>
          <cell r="EU123" t="str">
            <v/>
          </cell>
          <cell r="EV123" t="str">
            <v/>
          </cell>
        </row>
        <row r="124">
          <cell r="S124" t="str">
            <v>COST TO DATE</v>
          </cell>
          <cell r="T124" t="str">
            <v>ACTUAL COST TO DATE</v>
          </cell>
          <cell r="V124" t="str">
            <v>DIRECT TO DATE</v>
          </cell>
          <cell r="W124" t="str">
            <v>BUDGET</v>
          </cell>
          <cell r="AC124" t="str">
            <v>ADJ</v>
          </cell>
          <cell r="DL124" t="str">
            <v/>
          </cell>
          <cell r="DM124" t="str">
            <v/>
          </cell>
          <cell r="DN124" t="str">
            <v/>
          </cell>
          <cell r="DO124" t="str">
            <v/>
          </cell>
          <cell r="DP124" t="str">
            <v/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 t="str">
            <v/>
          </cell>
          <cell r="DX124" t="str">
            <v/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 t="str">
            <v/>
          </cell>
          <cell r="EF124" t="str">
            <v/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 t="str">
            <v/>
          </cell>
          <cell r="EN124" t="str">
            <v/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 t="str">
            <v/>
          </cell>
          <cell r="EV124" t="str">
            <v/>
          </cell>
        </row>
        <row r="125">
          <cell r="S125" t="str">
            <v>COST TO DATE</v>
          </cell>
          <cell r="T125" t="str">
            <v>DEVELOPMENT</v>
          </cell>
          <cell r="V125" t="str">
            <v>DIRECT TO DATE</v>
          </cell>
          <cell r="W125" t="str">
            <v>BUDGET</v>
          </cell>
          <cell r="AA125">
            <v>0</v>
          </cell>
          <cell r="AB125">
            <v>0</v>
          </cell>
          <cell r="AC125" t="str">
            <v>ADJ</v>
          </cell>
          <cell r="AD125">
            <v>0</v>
          </cell>
          <cell r="AE125">
            <v>556</v>
          </cell>
          <cell r="AF125">
            <v>0</v>
          </cell>
          <cell r="AG125">
            <v>0</v>
          </cell>
          <cell r="AH125">
            <v>225.55794045076053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J125">
            <v>0</v>
          </cell>
          <cell r="BK125">
            <v>0</v>
          </cell>
        </row>
        <row r="126">
          <cell r="T126" t="str">
            <v>DEVELOPMENT</v>
          </cell>
          <cell r="U126">
            <v>0.37622265856429798</v>
          </cell>
          <cell r="V126">
            <v>781.5579404507605</v>
          </cell>
          <cell r="W126">
            <v>257500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556</v>
          </cell>
          <cell r="AF126">
            <v>0</v>
          </cell>
          <cell r="AG126">
            <v>0</v>
          </cell>
          <cell r="AH126">
            <v>225.55794045076053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J126">
            <v>0</v>
          </cell>
          <cell r="BK126">
            <v>0</v>
          </cell>
        </row>
        <row r="127">
          <cell r="T127" t="str">
            <v>PRE PRODUCTION</v>
          </cell>
          <cell r="U127">
            <v>0.67267656191281877</v>
          </cell>
          <cell r="V127">
            <v>121081.78114430739</v>
          </cell>
          <cell r="W127">
            <v>180000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225.55628575430856</v>
          </cell>
          <cell r="AK127">
            <v>0</v>
          </cell>
          <cell r="AL127">
            <v>74.922477898637339</v>
          </cell>
          <cell r="AM127">
            <v>0</v>
          </cell>
          <cell r="AN127">
            <v>614.32809706842977</v>
          </cell>
          <cell r="AO127">
            <v>0</v>
          </cell>
          <cell r="AP127">
            <v>2915.9174162648774</v>
          </cell>
          <cell r="AQ127">
            <v>7867.1733779534479</v>
          </cell>
          <cell r="AR127">
            <v>4064.0451453240603</v>
          </cell>
          <cell r="AS127">
            <v>9041.3607883394416</v>
          </cell>
          <cell r="AT127">
            <v>11006.794436358707</v>
          </cell>
          <cell r="AU127">
            <v>11571.463629061991</v>
          </cell>
          <cell r="AV127">
            <v>9189.0230686597188</v>
          </cell>
          <cell r="AW127">
            <v>8134.0665271506159</v>
          </cell>
          <cell r="AX127">
            <v>9010.5715878441351</v>
          </cell>
          <cell r="AY127">
            <v>7642.9955473019645</v>
          </cell>
          <cell r="AZ127">
            <v>9370.5950551100541</v>
          </cell>
          <cell r="BA127">
            <v>6148.5211402163377</v>
          </cell>
          <cell r="BB127">
            <v>5646.163868004558</v>
          </cell>
          <cell r="BC127">
            <v>9356.6533685899794</v>
          </cell>
          <cell r="BD127">
            <v>4752.2</v>
          </cell>
          <cell r="BE127">
            <v>4449.4293274061238</v>
          </cell>
          <cell r="BF127">
            <v>0</v>
          </cell>
          <cell r="BG127">
            <v>0</v>
          </cell>
          <cell r="BH127">
            <v>0</v>
          </cell>
          <cell r="BJ127">
            <v>0</v>
          </cell>
          <cell r="BK127">
            <v>0</v>
          </cell>
        </row>
        <row r="128">
          <cell r="T128" t="str">
            <v>PRE DOWNTIME</v>
          </cell>
          <cell r="V128">
            <v>0</v>
          </cell>
          <cell r="W128">
            <v>60000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J128">
            <v>0</v>
          </cell>
          <cell r="BK128">
            <v>0</v>
          </cell>
        </row>
        <row r="129">
          <cell r="T129" t="str">
            <v>BACKGROUNDS</v>
          </cell>
          <cell r="V129">
            <v>44274.066319164602</v>
          </cell>
          <cell r="W129">
            <v>60000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2168.5116182725365</v>
          </cell>
          <cell r="AV129">
            <v>4029.8235921001065</v>
          </cell>
          <cell r="AW129">
            <v>2928.7536192926427</v>
          </cell>
          <cell r="AX129">
            <v>3228.8156868971791</v>
          </cell>
          <cell r="AY129">
            <v>3195.1259861679241</v>
          </cell>
          <cell r="AZ129">
            <v>2118.903449655686</v>
          </cell>
          <cell r="BA129">
            <v>11760.823760630472</v>
          </cell>
          <cell r="BB129">
            <v>2853.6236495778326</v>
          </cell>
          <cell r="BC129">
            <v>3389.8502404685496</v>
          </cell>
          <cell r="BD129">
            <v>4416.6223200000004</v>
          </cell>
          <cell r="BE129">
            <v>4183.2123961016732</v>
          </cell>
          <cell r="BF129">
            <v>0</v>
          </cell>
          <cell r="BG129">
            <v>0</v>
          </cell>
          <cell r="BH129">
            <v>0</v>
          </cell>
          <cell r="BJ129">
            <v>0</v>
          </cell>
          <cell r="BK129">
            <v>0</v>
          </cell>
        </row>
        <row r="130">
          <cell r="T130" t="str">
            <v>LAYOUTS</v>
          </cell>
          <cell r="U130">
            <v>9.9009759709437734E-2</v>
          </cell>
          <cell r="V130">
            <v>80208.475269764909</v>
          </cell>
          <cell r="W130">
            <v>1130400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1732.0178636821199</v>
          </cell>
          <cell r="AS130">
            <v>1875.9564301131923</v>
          </cell>
          <cell r="AT130">
            <v>5843.2364341781531</v>
          </cell>
          <cell r="AU130">
            <v>7583.6296806897026</v>
          </cell>
          <cell r="AV130">
            <v>5923.5718655284209</v>
          </cell>
          <cell r="AW130">
            <v>4518.7292942670792</v>
          </cell>
          <cell r="AX130">
            <v>5840.3874759042837</v>
          </cell>
          <cell r="AY130">
            <v>5645.4544799682171</v>
          </cell>
          <cell r="AZ130">
            <v>6719.7171195349429</v>
          </cell>
          <cell r="BA130">
            <v>6979.9810585183259</v>
          </cell>
          <cell r="BB130">
            <v>6557.5817166642018</v>
          </cell>
          <cell r="BC130">
            <v>6364.3577685364307</v>
          </cell>
          <cell r="BD130">
            <v>6253.8630000000003</v>
          </cell>
          <cell r="BE130">
            <v>8369.9910821798203</v>
          </cell>
          <cell r="BF130">
            <v>0</v>
          </cell>
          <cell r="BG130">
            <v>0</v>
          </cell>
          <cell r="BH130">
            <v>0</v>
          </cell>
          <cell r="BJ130">
            <v>0</v>
          </cell>
          <cell r="BK130">
            <v>0</v>
          </cell>
        </row>
        <row r="131">
          <cell r="T131" t="str">
            <v>PRODUCTION</v>
          </cell>
          <cell r="U131">
            <v>0.22292725679671649</v>
          </cell>
          <cell r="V131">
            <v>211870.06485959934</v>
          </cell>
          <cell r="W131">
            <v>950400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3518.3407847338499</v>
          </cell>
          <cell r="AW131">
            <v>7515.9846155627492</v>
          </cell>
          <cell r="AX131">
            <v>7704.9188252708136</v>
          </cell>
          <cell r="AY131">
            <v>21635.664197121168</v>
          </cell>
          <cell r="AZ131">
            <v>11261.879070113606</v>
          </cell>
          <cell r="BA131">
            <v>23127.379132341266</v>
          </cell>
          <cell r="BB131">
            <v>14543.835027283996</v>
          </cell>
          <cell r="BC131">
            <v>26073.366907773368</v>
          </cell>
          <cell r="BD131">
            <v>35523.176160000003</v>
          </cell>
          <cell r="BE131">
            <v>60965.520139398541</v>
          </cell>
          <cell r="BF131">
            <v>0</v>
          </cell>
          <cell r="BG131">
            <v>0</v>
          </cell>
          <cell r="BH131">
            <v>0</v>
          </cell>
          <cell r="BJ131">
            <v>0</v>
          </cell>
          <cell r="BK131">
            <v>0</v>
          </cell>
        </row>
        <row r="132">
          <cell r="T132" t="str">
            <v>INK &amp; PAINT</v>
          </cell>
          <cell r="V132">
            <v>0</v>
          </cell>
          <cell r="W132">
            <v>72000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556</v>
          </cell>
          <cell r="AF132">
            <v>0</v>
          </cell>
          <cell r="AG132">
            <v>0</v>
          </cell>
          <cell r="AH132">
            <v>225.55794045076053</v>
          </cell>
          <cell r="AI132">
            <v>0</v>
          </cell>
          <cell r="AJ132">
            <v>225.55628575430856</v>
          </cell>
          <cell r="AK132">
            <v>0</v>
          </cell>
          <cell r="AL132">
            <v>74.922477898637339</v>
          </cell>
          <cell r="AM132">
            <v>0</v>
          </cell>
          <cell r="AN132">
            <v>614.32809706842977</v>
          </cell>
          <cell r="AO132">
            <v>0</v>
          </cell>
          <cell r="AP132">
            <v>2915.9174162648774</v>
          </cell>
          <cell r="AQ132">
            <v>7867.1733779534479</v>
          </cell>
          <cell r="AR132">
            <v>5796.0630090061804</v>
          </cell>
          <cell r="AS132">
            <v>10917.317218452634</v>
          </cell>
          <cell r="AT132">
            <v>16850.030870536859</v>
          </cell>
          <cell r="AU132">
            <v>21323.60492802423</v>
          </cell>
          <cell r="AV132">
            <v>22660.759311022095</v>
          </cell>
          <cell r="AW132">
            <v>23097.534056273085</v>
          </cell>
          <cell r="AX132">
            <v>25784.693575916412</v>
          </cell>
          <cell r="AY132">
            <v>38119.240210559277</v>
          </cell>
          <cell r="AZ132">
            <v>29471.094694414289</v>
          </cell>
          <cell r="BA132">
            <v>48016.705091706404</v>
          </cell>
          <cell r="BB132">
            <v>8165.0692360868397</v>
          </cell>
          <cell r="BC132">
            <v>20644.313154318137</v>
          </cell>
          <cell r="BF132">
            <v>0</v>
          </cell>
          <cell r="BG132">
            <v>0</v>
          </cell>
          <cell r="BH132">
            <v>0</v>
          </cell>
          <cell r="BJ132">
            <v>0</v>
          </cell>
          <cell r="BK132">
            <v>0</v>
          </cell>
        </row>
        <row r="133">
          <cell r="T133" t="str">
            <v>TOTAL DIRECT</v>
          </cell>
          <cell r="V133">
            <v>458215.94553328701</v>
          </cell>
          <cell r="X133" t="str">
            <v>DIRECT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556</v>
          </cell>
          <cell r="AF133">
            <v>0</v>
          </cell>
          <cell r="AG133">
            <v>0</v>
          </cell>
          <cell r="AH133">
            <v>225.55794045076053</v>
          </cell>
          <cell r="AI133">
            <v>0</v>
          </cell>
          <cell r="AJ133">
            <v>225.55628575430856</v>
          </cell>
          <cell r="AK133">
            <v>0</v>
          </cell>
          <cell r="AL133">
            <v>74.922477898637339</v>
          </cell>
          <cell r="AM133">
            <v>0</v>
          </cell>
          <cell r="AN133">
            <v>614.32809706842977</v>
          </cell>
          <cell r="AO133">
            <v>0</v>
          </cell>
          <cell r="AP133">
            <v>2915.9174162648774</v>
          </cell>
          <cell r="AQ133">
            <v>7867.1733779534479</v>
          </cell>
          <cell r="AR133">
            <v>5796.0630090061804</v>
          </cell>
          <cell r="AS133">
            <v>10917.317218452634</v>
          </cell>
          <cell r="AT133">
            <v>16850.030870536859</v>
          </cell>
          <cell r="AU133">
            <v>21323.60492802423</v>
          </cell>
          <cell r="AV133">
            <v>22660.759311022095</v>
          </cell>
          <cell r="AW133">
            <v>23097.534056273085</v>
          </cell>
          <cell r="AX133">
            <v>25784.693575916412</v>
          </cell>
          <cell r="AY133">
            <v>38119.240210559277</v>
          </cell>
          <cell r="AZ133">
            <v>29471.094694414289</v>
          </cell>
          <cell r="BA133">
            <v>48016.705091706404</v>
          </cell>
          <cell r="BB133">
            <v>29601.204261530587</v>
          </cell>
          <cell r="BC133">
            <v>45184.228285368328</v>
          </cell>
          <cell r="BD133">
            <v>50945.861480000007</v>
          </cell>
          <cell r="BE133">
            <v>77968.152945086156</v>
          </cell>
        </row>
        <row r="134">
          <cell r="T134" t="str">
            <v>"L"TOTAL TO DATE</v>
          </cell>
          <cell r="V134">
            <v>397899.75224877341</v>
          </cell>
          <cell r="W134">
            <v>1519900</v>
          </cell>
          <cell r="X134" t="str">
            <v>DIRECT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556</v>
          </cell>
          <cell r="AF134">
            <v>556</v>
          </cell>
          <cell r="AG134">
            <v>556</v>
          </cell>
          <cell r="AH134">
            <v>781.5579404507605</v>
          </cell>
          <cell r="AI134">
            <v>781.5579404507605</v>
          </cell>
          <cell r="AJ134">
            <v>1007.114226205069</v>
          </cell>
          <cell r="AK134">
            <v>1007.114226205069</v>
          </cell>
          <cell r="AL134">
            <v>1082.0367041037064</v>
          </cell>
          <cell r="AM134">
            <v>1082.0367041037064</v>
          </cell>
          <cell r="AN134">
            <v>1696.3648011721361</v>
          </cell>
          <cell r="AO134">
            <v>1696.3648011721361</v>
          </cell>
          <cell r="AP134">
            <v>4612.282217437014</v>
          </cell>
          <cell r="AQ134">
            <v>12479.455595390462</v>
          </cell>
          <cell r="AR134">
            <v>18275.518604396642</v>
          </cell>
          <cell r="AS134">
            <v>29192.835822849276</v>
          </cell>
          <cell r="AT134">
            <v>46042.866693386139</v>
          </cell>
          <cell r="AU134">
            <v>67366.471621410368</v>
          </cell>
          <cell r="AV134">
            <v>90027.23093243246</v>
          </cell>
          <cell r="AW134">
            <v>113124.76498870554</v>
          </cell>
          <cell r="AX134">
            <v>138909.45856462195</v>
          </cell>
          <cell r="AY134">
            <v>177028.69877518123</v>
          </cell>
          <cell r="AZ134">
            <v>206499.79346959552</v>
          </cell>
          <cell r="BA134">
            <v>254516.49856130191</v>
          </cell>
          <cell r="BB134">
            <v>284117.70282283251</v>
          </cell>
          <cell r="BC134">
            <v>329301.93110820081</v>
          </cell>
          <cell r="BD134">
            <v>380247.79258820083</v>
          </cell>
          <cell r="BE134">
            <v>458215.94553328701</v>
          </cell>
        </row>
        <row r="135">
          <cell r="T135" t="str">
            <v>"L"TOTAL TO DATE</v>
          </cell>
          <cell r="V135">
            <v>595680.72919327312</v>
          </cell>
          <cell r="W135">
            <v>1262400</v>
          </cell>
          <cell r="X135" t="str">
            <v>cumulative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722.8</v>
          </cell>
          <cell r="AF135">
            <v>722.8</v>
          </cell>
          <cell r="AG135">
            <v>722.8</v>
          </cell>
          <cell r="AH135">
            <v>1016.0253225859886</v>
          </cell>
          <cell r="AI135">
            <v>1016.0253225859886</v>
          </cell>
          <cell r="AJ135">
            <v>1309.2484940665897</v>
          </cell>
          <cell r="AK135">
            <v>1309.2484940665897</v>
          </cell>
          <cell r="AL135">
            <v>1406.6477153348183</v>
          </cell>
          <cell r="AM135">
            <v>1406.6477153348183</v>
          </cell>
          <cell r="AN135">
            <v>2205.2742415237772</v>
          </cell>
          <cell r="AO135">
            <v>2205.2742415237772</v>
          </cell>
          <cell r="AP135">
            <v>5995.9668826681182</v>
          </cell>
          <cell r="AQ135">
            <v>16223.292274007599</v>
          </cell>
          <cell r="AR135">
            <v>23758.174185715634</v>
          </cell>
          <cell r="AS135">
            <v>37950.686569704063</v>
          </cell>
          <cell r="AT135">
            <v>59855.726701401982</v>
          </cell>
          <cell r="AU135">
            <v>87576.413107833476</v>
          </cell>
          <cell r="AV135">
            <v>117035.4002121622</v>
          </cell>
          <cell r="AW135">
            <v>147062.19448531722</v>
          </cell>
          <cell r="AX135">
            <v>180582.29613400853</v>
          </cell>
          <cell r="AY135">
            <v>230137.3084077356</v>
          </cell>
          <cell r="AZ135">
            <v>268449.73151047417</v>
          </cell>
          <cell r="BA135">
            <v>330871.44812969246</v>
          </cell>
          <cell r="BB135">
            <v>369353.01366968226</v>
          </cell>
          <cell r="BC135">
            <v>428092.51044066105</v>
          </cell>
          <cell r="BD135">
            <v>494322.1303646611</v>
          </cell>
          <cell r="BE135">
            <v>595680.72919327312</v>
          </cell>
        </row>
        <row r="136">
          <cell r="V136" t="str">
            <v>PROJECTED RTM</v>
          </cell>
          <cell r="X136">
            <v>35907</v>
          </cell>
          <cell r="Y136">
            <v>119</v>
          </cell>
          <cell r="Z136">
            <v>44.722222222222229</v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J136" t="str">
            <v/>
          </cell>
          <cell r="BK136" t="str">
            <v/>
          </cell>
          <cell r="BL136" t="str">
            <v/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 t="str">
            <v/>
          </cell>
          <cell r="BT136" t="str">
            <v/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 t="str">
            <v/>
          </cell>
          <cell r="CB136" t="str">
            <v/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 t="str">
            <v/>
          </cell>
          <cell r="CJ136" t="str">
            <v/>
          </cell>
          <cell r="CK136" t="str">
            <v/>
          </cell>
          <cell r="CL136" t="str">
            <v/>
          </cell>
          <cell r="CM136" t="str">
            <v/>
          </cell>
        </row>
        <row r="137">
          <cell r="V137" t="str">
            <v>PROJECTED RTM</v>
          </cell>
          <cell r="X137">
            <v>35907</v>
          </cell>
          <cell r="Y137">
            <v>119</v>
          </cell>
          <cell r="Z137">
            <v>39.666666666666671</v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J137" t="str">
            <v/>
          </cell>
          <cell r="BK137" t="str">
            <v/>
          </cell>
          <cell r="BL137" t="str">
            <v/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 t="str">
            <v/>
          </cell>
          <cell r="BT137" t="str">
            <v/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 t="str">
            <v/>
          </cell>
          <cell r="CB137" t="str">
            <v/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 t="str">
            <v/>
          </cell>
          <cell r="CJ137" t="str">
            <v/>
          </cell>
          <cell r="CK137" t="str">
            <v/>
          </cell>
          <cell r="CL137" t="str">
            <v/>
          </cell>
          <cell r="CM137" t="str">
            <v/>
          </cell>
        </row>
        <row r="138">
          <cell r="V138" t="str">
            <v>PROJECTED STREET</v>
          </cell>
          <cell r="X138">
            <v>35936</v>
          </cell>
        </row>
        <row r="139">
          <cell r="V139" t="str">
            <v>+ or - Scheduled Date</v>
          </cell>
          <cell r="X139">
            <v>25</v>
          </cell>
        </row>
        <row r="141">
          <cell r="N141" t="str">
            <v>ENGINEERING</v>
          </cell>
          <cell r="R141" t="str">
            <v>MAGOO FEATURE FILM</v>
          </cell>
          <cell r="W141" t="str">
            <v>FRAMES</v>
          </cell>
          <cell r="X141">
            <v>3000</v>
          </cell>
          <cell r="Y141" t="str">
            <v>WK Count</v>
          </cell>
          <cell r="Z141" t="str">
            <v>Total Days</v>
          </cell>
        </row>
        <row r="142">
          <cell r="N142" t="str">
            <v>ENGINEERING</v>
          </cell>
          <cell r="R142" t="str">
            <v>MAGOO FEATURE FILM</v>
          </cell>
          <cell r="V142" t="str">
            <v xml:space="preserve">START </v>
          </cell>
          <cell r="W142" t="str">
            <v>FRAMES</v>
          </cell>
          <cell r="X142">
            <v>3000</v>
          </cell>
          <cell r="Y142" t="str">
            <v>WK Count</v>
          </cell>
          <cell r="Z142" t="str">
            <v>Total Days</v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 t="str">
            <v/>
          </cell>
          <cell r="CJ142" t="str">
            <v/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 t="str">
            <v/>
          </cell>
          <cell r="CR142" t="str">
            <v/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 t="str">
            <v/>
          </cell>
          <cell r="CZ142" t="str">
            <v/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 t="str">
            <v/>
          </cell>
          <cell r="DH142" t="str">
            <v/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 t="str">
            <v/>
          </cell>
          <cell r="DP142" t="str">
            <v/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 t="str">
            <v/>
          </cell>
          <cell r="DX142" t="str">
            <v/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 t="str">
            <v/>
          </cell>
          <cell r="EF142" t="str">
            <v/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 t="str">
            <v/>
          </cell>
          <cell r="EN142" t="str">
            <v/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 t="str">
            <v/>
          </cell>
          <cell r="EV142" t="str">
            <v/>
          </cell>
        </row>
        <row r="143">
          <cell r="A143" t="str">
            <v>PREP</v>
          </cell>
          <cell r="F143" t="str">
            <v>ANIMATION</v>
          </cell>
          <cell r="I143" t="str">
            <v>INK &amp; PAINT</v>
          </cell>
          <cell r="L143" t="str">
            <v>ALPHA</v>
          </cell>
          <cell r="N143" t="str">
            <v>BETA</v>
          </cell>
          <cell r="P143" t="str">
            <v>RTM</v>
          </cell>
          <cell r="R143" t="str">
            <v>STREET</v>
          </cell>
          <cell r="T143" t="str">
            <v>Story Boards</v>
          </cell>
          <cell r="V143" t="str">
            <v xml:space="preserve">START </v>
          </cell>
          <cell r="W143" t="str">
            <v>END</v>
          </cell>
          <cell r="X143" t="str">
            <v>Billed As</v>
          </cell>
          <cell r="Y143">
            <v>0</v>
          </cell>
          <cell r="Z143" t="e">
            <v>#REF!</v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 t="str">
            <v/>
          </cell>
          <cell r="CJ143" t="str">
            <v/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 t="str">
            <v/>
          </cell>
          <cell r="CR143" t="str">
            <v/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 t="str">
            <v/>
          </cell>
          <cell r="CZ143" t="str">
            <v/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 t="str">
            <v/>
          </cell>
          <cell r="DH143" t="str">
            <v/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 t="str">
            <v/>
          </cell>
          <cell r="DP143" t="str">
            <v/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 t="str">
            <v/>
          </cell>
          <cell r="DX143" t="str">
            <v/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 t="str">
            <v/>
          </cell>
          <cell r="EF143" t="str">
            <v/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 t="str">
            <v/>
          </cell>
          <cell r="EN143" t="str">
            <v/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 t="str">
            <v/>
          </cell>
          <cell r="EV143" t="str">
            <v/>
          </cell>
        </row>
        <row r="144">
          <cell r="A144" t="str">
            <v>PREP</v>
          </cell>
          <cell r="F144" t="str">
            <v>ANIMATION</v>
          </cell>
          <cell r="I144" t="str">
            <v>INK &amp; PAINT</v>
          </cell>
          <cell r="L144" t="str">
            <v>ALPHA</v>
          </cell>
          <cell r="N144" t="str">
            <v>BETA</v>
          </cell>
          <cell r="P144" t="str">
            <v>RTM</v>
          </cell>
          <cell r="R144" t="str">
            <v>STREET</v>
          </cell>
          <cell r="S144" t="str">
            <v>PRODUCTION TO DATE</v>
          </cell>
          <cell r="T144" t="str">
            <v>Story Boards</v>
          </cell>
          <cell r="W144">
            <v>35697</v>
          </cell>
          <cell r="X144" t="str">
            <v>TEST</v>
          </cell>
          <cell r="Y144">
            <v>0</v>
          </cell>
          <cell r="Z144" t="e">
            <v>#REF!</v>
          </cell>
          <cell r="CE144" t="str">
            <v/>
          </cell>
          <cell r="CF144" t="str">
            <v/>
          </cell>
          <cell r="CG144" t="str">
            <v/>
          </cell>
          <cell r="CH144" t="str">
            <v/>
          </cell>
          <cell r="CI144" t="str">
            <v/>
          </cell>
          <cell r="CJ144" t="str">
            <v/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 t="str">
            <v/>
          </cell>
          <cell r="CQ144" t="str">
            <v/>
          </cell>
          <cell r="CR144" t="str">
            <v/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 t="str">
            <v/>
          </cell>
          <cell r="CY144" t="str">
            <v/>
          </cell>
          <cell r="CZ144" t="str">
            <v/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 t="str">
            <v/>
          </cell>
          <cell r="DG144" t="str">
            <v/>
          </cell>
          <cell r="DH144" t="str">
            <v/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 t="str">
            <v/>
          </cell>
          <cell r="DO144" t="str">
            <v/>
          </cell>
          <cell r="DP144" t="str">
            <v/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 t="str">
            <v/>
          </cell>
          <cell r="DW144" t="str">
            <v/>
          </cell>
          <cell r="DX144" t="str">
            <v/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 t="str">
            <v/>
          </cell>
          <cell r="EE144" t="str">
            <v/>
          </cell>
          <cell r="EF144" t="str">
            <v/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 t="str">
            <v/>
          </cell>
          <cell r="EM144" t="str">
            <v/>
          </cell>
          <cell r="EN144" t="str">
            <v/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 t="str">
            <v/>
          </cell>
          <cell r="EU144" t="str">
            <v/>
          </cell>
          <cell r="EV144" t="str">
            <v/>
          </cell>
        </row>
        <row r="145">
          <cell r="S145" t="str">
            <v>PRODUCTION TO DATE</v>
          </cell>
          <cell r="T145" t="str">
            <v>Film &amp; Animatic</v>
          </cell>
          <cell r="V145">
            <v>35702</v>
          </cell>
          <cell r="W145">
            <v>35699</v>
          </cell>
          <cell r="X145" t="str">
            <v>TEST</v>
          </cell>
        </row>
        <row r="146">
          <cell r="T146" t="str">
            <v>Finalize StoryBoards</v>
          </cell>
          <cell r="V146">
            <v>35702</v>
          </cell>
          <cell r="W146">
            <v>35706</v>
          </cell>
          <cell r="X146" t="str">
            <v>TEST</v>
          </cell>
        </row>
        <row r="147">
          <cell r="T147" t="str">
            <v>LAYOUTS</v>
          </cell>
          <cell r="V147">
            <v>35709</v>
          </cell>
          <cell r="W147">
            <v>35727</v>
          </cell>
          <cell r="X147" t="str">
            <v>LAYOUT</v>
          </cell>
        </row>
        <row r="148">
          <cell r="T148" t="str">
            <v>2D ANIMATION</v>
          </cell>
          <cell r="V148">
            <v>35716</v>
          </cell>
          <cell r="W148">
            <v>35741</v>
          </cell>
          <cell r="X148" t="str">
            <v>2D</v>
          </cell>
        </row>
        <row r="149">
          <cell r="T149" t="str">
            <v>3D ANIMATION</v>
          </cell>
          <cell r="V149">
            <v>35716</v>
          </cell>
          <cell r="W149">
            <v>35746</v>
          </cell>
          <cell r="X149" t="str">
            <v>3D</v>
          </cell>
        </row>
        <row r="150">
          <cell r="T150" t="str">
            <v>CLEANUP</v>
          </cell>
          <cell r="V150">
            <v>35723</v>
          </cell>
          <cell r="W150">
            <v>35746</v>
          </cell>
          <cell r="X150" t="str">
            <v>2D</v>
          </cell>
        </row>
        <row r="151">
          <cell r="T151" t="str">
            <v>CHECKING</v>
          </cell>
          <cell r="V151">
            <v>35737</v>
          </cell>
          <cell r="W151">
            <v>35750</v>
          </cell>
          <cell r="X151" t="str">
            <v>2D</v>
          </cell>
        </row>
        <row r="152">
          <cell r="T152" t="str">
            <v>DIP &amp; COMPOSITE</v>
          </cell>
          <cell r="V152">
            <v>35744</v>
          </cell>
          <cell r="W152">
            <v>35760</v>
          </cell>
          <cell r="X152" t="str">
            <v>POST</v>
          </cell>
        </row>
        <row r="153">
          <cell r="T153" t="str">
            <v>FINAL LAB</v>
          </cell>
          <cell r="V153">
            <v>35760</v>
          </cell>
          <cell r="W153">
            <v>35765</v>
          </cell>
          <cell r="X153" t="str">
            <v>FINAL LAB</v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 t="str">
            <v/>
          </cell>
          <cell r="CJ153" t="str">
            <v/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 t="str">
            <v/>
          </cell>
          <cell r="CR153" t="str">
            <v/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 t="str">
            <v/>
          </cell>
          <cell r="CZ153" t="str">
            <v/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 t="str">
            <v/>
          </cell>
          <cell r="DH153" t="str">
            <v/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 t="str">
            <v/>
          </cell>
          <cell r="DP153" t="str">
            <v/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 t="str">
            <v/>
          </cell>
          <cell r="DX153" t="str">
            <v/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 t="str">
            <v/>
          </cell>
          <cell r="EF153" t="str">
            <v/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 t="str">
            <v/>
          </cell>
          <cell r="EN153" t="str">
            <v/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 t="str">
            <v/>
          </cell>
          <cell r="EV153" t="str">
            <v/>
          </cell>
        </row>
        <row r="154">
          <cell r="S154" t="str">
            <v>COST TO DATE</v>
          </cell>
          <cell r="V154" t="str">
            <v>DIRECT TO DATE</v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 t="str">
            <v/>
          </cell>
          <cell r="CJ154" t="str">
            <v/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 t="str">
            <v/>
          </cell>
          <cell r="CR154" t="str">
            <v/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 t="str">
            <v/>
          </cell>
          <cell r="CZ154" t="str">
            <v/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 t="str">
            <v/>
          </cell>
          <cell r="DH154" t="str">
            <v/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 t="str">
            <v/>
          </cell>
          <cell r="DP154" t="str">
            <v/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 t="str">
            <v/>
          </cell>
          <cell r="DX154" t="str">
            <v/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 t="str">
            <v/>
          </cell>
          <cell r="EF154" t="str">
            <v/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 t="str">
            <v/>
          </cell>
          <cell r="EN154" t="str">
            <v/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 t="str">
            <v/>
          </cell>
          <cell r="EV154" t="str">
            <v/>
          </cell>
        </row>
        <row r="155">
          <cell r="S155" t="str">
            <v>COST TO DATE</v>
          </cell>
          <cell r="T155" t="str">
            <v>TEST</v>
          </cell>
          <cell r="V155" t="str">
            <v>DIRECT TO DATE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21030.803483748608</v>
          </cell>
          <cell r="AW155">
            <v>14839.647470976515</v>
          </cell>
          <cell r="AX155">
            <v>22.73</v>
          </cell>
          <cell r="AY155">
            <v>718.75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6">
          <cell r="T156" t="str">
            <v>TEST</v>
          </cell>
          <cell r="V156">
            <v>36611.930954725125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21030.803483748608</v>
          </cell>
          <cell r="AW156">
            <v>14839.647470976515</v>
          </cell>
          <cell r="AX156">
            <v>22.73</v>
          </cell>
          <cell r="AY156">
            <v>718.75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T157" t="str">
            <v>LAYOUTS</v>
          </cell>
          <cell r="V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T158" t="str">
            <v>2D ANIMATION</v>
          </cell>
          <cell r="V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</row>
        <row r="159">
          <cell r="T159" t="str">
            <v>3D ANIMATION</v>
          </cell>
          <cell r="V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</row>
        <row r="160">
          <cell r="T160" t="str">
            <v>POST</v>
          </cell>
          <cell r="V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</row>
        <row r="161">
          <cell r="T161" t="str">
            <v>FINAL LAB</v>
          </cell>
          <cell r="V161">
            <v>14978.465132694124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4724.5948103852506</v>
          </cell>
          <cell r="AY161">
            <v>4955.8712437185713</v>
          </cell>
          <cell r="AZ161">
            <v>2629.7578282211111</v>
          </cell>
          <cell r="BA161">
            <v>2519.2112503691919</v>
          </cell>
          <cell r="BB161">
            <v>0</v>
          </cell>
          <cell r="BC161">
            <v>0</v>
          </cell>
          <cell r="BD161">
            <v>0</v>
          </cell>
          <cell r="BE161">
            <v>149.03</v>
          </cell>
          <cell r="BF161">
            <v>0</v>
          </cell>
          <cell r="BG161">
            <v>0</v>
          </cell>
          <cell r="BH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</row>
        <row r="162">
          <cell r="T162" t="str">
            <v>TOTAL COST</v>
          </cell>
          <cell r="V162">
            <v>14978.465132694124</v>
          </cell>
          <cell r="X162" t="str">
            <v>WEEKLY COST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4724.5948103852506</v>
          </cell>
          <cell r="AY162">
            <v>4955.8712437185713</v>
          </cell>
          <cell r="AZ162">
            <v>2629.7578282211111</v>
          </cell>
          <cell r="BA162">
            <v>2519.2112503691919</v>
          </cell>
          <cell r="BB162">
            <v>0</v>
          </cell>
          <cell r="BC162">
            <v>0</v>
          </cell>
          <cell r="BD162">
            <v>0</v>
          </cell>
          <cell r="BE162">
            <v>149.03</v>
          </cell>
          <cell r="BF162">
            <v>0</v>
          </cell>
          <cell r="BG162">
            <v>0</v>
          </cell>
          <cell r="BH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</row>
        <row r="163">
          <cell r="V163">
            <v>20761.209185771775</v>
          </cell>
          <cell r="X163" t="str">
            <v>WEEKLY COST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4724.5948103852506</v>
          </cell>
          <cell r="AY163">
            <v>4955.8712437185713</v>
          </cell>
          <cell r="AZ163">
            <v>2629.7578282211111</v>
          </cell>
          <cell r="BA163">
            <v>2519.2112503691919</v>
          </cell>
          <cell r="BB163">
            <v>0</v>
          </cell>
          <cell r="BC163">
            <v>0</v>
          </cell>
          <cell r="BD163">
            <v>0</v>
          </cell>
          <cell r="BE163">
            <v>149.03</v>
          </cell>
          <cell r="BF163">
            <v>0</v>
          </cell>
          <cell r="BG163">
            <v>0</v>
          </cell>
          <cell r="BH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V164">
            <v>20969.851185771775</v>
          </cell>
          <cell r="X164" t="str">
            <v>CUMULATIVE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6614.4327345393513</v>
          </cell>
          <cell r="AY164">
            <v>6938.2197412059995</v>
          </cell>
          <cell r="AZ164">
            <v>3681.6609595095556</v>
          </cell>
          <cell r="BA164">
            <v>3526.8957505168687</v>
          </cell>
          <cell r="BB164">
            <v>0</v>
          </cell>
          <cell r="BC164">
            <v>0</v>
          </cell>
          <cell r="BD164">
            <v>0</v>
          </cell>
          <cell r="BE164">
            <v>208.642</v>
          </cell>
          <cell r="BF164">
            <v>0</v>
          </cell>
          <cell r="BG164">
            <v>0</v>
          </cell>
          <cell r="BH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5">
          <cell r="V165" t="str">
            <v>PROJECTED RTM</v>
          </cell>
          <cell r="Y165" t="e">
            <v>#REF!</v>
          </cell>
          <cell r="Z165" t="e">
            <v>#REF!</v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>
            <v>428.57142857142856</v>
          </cell>
          <cell r="AZ165">
            <v>428.57142857142856</v>
          </cell>
          <cell r="BA165">
            <v>428.57142857142856</v>
          </cell>
          <cell r="BB165">
            <v>428.57142857142856</v>
          </cell>
          <cell r="BC165">
            <v>428.57142857142856</v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J165" t="str">
            <v/>
          </cell>
          <cell r="BK165" t="str">
            <v/>
          </cell>
          <cell r="BL165" t="str">
            <v/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 t="str">
            <v/>
          </cell>
          <cell r="BT165" t="str">
            <v/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 t="str">
            <v/>
          </cell>
          <cell r="CB165" t="str">
            <v/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 t="str">
            <v/>
          </cell>
          <cell r="CJ165" t="str">
            <v/>
          </cell>
          <cell r="CK165" t="str">
            <v/>
          </cell>
          <cell r="CL165" t="str">
            <v/>
          </cell>
          <cell r="CM165" t="str">
            <v/>
          </cell>
        </row>
        <row r="166">
          <cell r="V166" t="str">
            <v>PROJECTED RTM</v>
          </cell>
          <cell r="Y166" t="e">
            <v>#REF!</v>
          </cell>
          <cell r="Z166" t="e">
            <v>#REF!</v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J166" t="str">
            <v/>
          </cell>
          <cell r="BK166" t="str">
            <v/>
          </cell>
          <cell r="BL166" t="str">
            <v/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 t="str">
            <v/>
          </cell>
          <cell r="BT166" t="str">
            <v/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 t="str">
            <v/>
          </cell>
          <cell r="CB166" t="str">
            <v/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 t="str">
            <v/>
          </cell>
          <cell r="CJ166" t="str">
            <v/>
          </cell>
          <cell r="CK166" t="str">
            <v/>
          </cell>
          <cell r="CL166" t="str">
            <v/>
          </cell>
          <cell r="CM166" t="str">
            <v/>
          </cell>
        </row>
        <row r="167">
          <cell r="V167" t="str">
            <v>PROJECTED STREET</v>
          </cell>
        </row>
        <row r="168">
          <cell r="V168" t="str">
            <v>+ or - Scheduled Date</v>
          </cell>
        </row>
        <row r="169">
          <cell r="N169" t="str">
            <v>ENGINEERING</v>
          </cell>
          <cell r="R169" t="str">
            <v>ALADDIN READING</v>
          </cell>
          <cell r="W169" t="str">
            <v>FRAMES</v>
          </cell>
          <cell r="X169">
            <v>2956.22</v>
          </cell>
          <cell r="Y169" t="str">
            <v>WK Count</v>
          </cell>
          <cell r="Z169" t="str">
            <v>Total Days</v>
          </cell>
        </row>
        <row r="170">
          <cell r="N170" t="str">
            <v>ENGINEERING</v>
          </cell>
          <cell r="R170" t="str">
            <v>ALADDIN READING</v>
          </cell>
          <cell r="V170" t="str">
            <v xml:space="preserve">START </v>
          </cell>
          <cell r="W170" t="str">
            <v>FRAMES</v>
          </cell>
          <cell r="X170">
            <v>2956.22</v>
          </cell>
          <cell r="Y170" t="str">
            <v>WK Count</v>
          </cell>
          <cell r="Z170" t="str">
            <v>Total Days</v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>
            <v>35730</v>
          </cell>
          <cell r="BA170">
            <v>35737</v>
          </cell>
          <cell r="BB170">
            <v>35744</v>
          </cell>
          <cell r="BC170">
            <v>35751</v>
          </cell>
          <cell r="BD170">
            <v>35758</v>
          </cell>
          <cell r="BE170">
            <v>35765</v>
          </cell>
          <cell r="BF170">
            <v>35772</v>
          </cell>
          <cell r="BG170">
            <v>35779</v>
          </cell>
          <cell r="BH170">
            <v>35786</v>
          </cell>
          <cell r="BJ170" t="str">
            <v/>
          </cell>
          <cell r="BK170" t="str">
            <v/>
          </cell>
          <cell r="BL170" t="str">
            <v/>
          </cell>
          <cell r="BM170" t="str">
            <v/>
          </cell>
          <cell r="BN170" t="str">
            <v/>
          </cell>
          <cell r="BO170" t="str">
            <v/>
          </cell>
          <cell r="BP170" t="str">
            <v/>
          </cell>
          <cell r="BQ170" t="str">
            <v/>
          </cell>
          <cell r="BR170" t="str">
            <v/>
          </cell>
          <cell r="BS170" t="str">
            <v/>
          </cell>
          <cell r="BT170" t="str">
            <v/>
          </cell>
          <cell r="BU170" t="str">
            <v/>
          </cell>
          <cell r="BV170" t="str">
            <v/>
          </cell>
          <cell r="BW170" t="str">
            <v/>
          </cell>
          <cell r="BX170" t="str">
            <v/>
          </cell>
          <cell r="BY170" t="str">
            <v/>
          </cell>
          <cell r="BZ170" t="str">
            <v/>
          </cell>
          <cell r="CA170" t="str">
            <v/>
          </cell>
          <cell r="CB170" t="str">
            <v/>
          </cell>
          <cell r="CC170" t="str">
            <v/>
          </cell>
          <cell r="CD170" t="str">
            <v/>
          </cell>
          <cell r="CE170" t="str">
            <v/>
          </cell>
          <cell r="CF170" t="str">
            <v/>
          </cell>
          <cell r="CG170" t="str">
            <v/>
          </cell>
          <cell r="CH170" t="str">
            <v/>
          </cell>
          <cell r="CI170" t="str">
            <v/>
          </cell>
          <cell r="CJ170" t="str">
            <v/>
          </cell>
          <cell r="CK170" t="str">
            <v/>
          </cell>
          <cell r="CL170" t="str">
            <v/>
          </cell>
          <cell r="CM170" t="str">
            <v/>
          </cell>
          <cell r="CN170" t="str">
            <v/>
          </cell>
          <cell r="CO170" t="str">
            <v/>
          </cell>
          <cell r="CP170" t="str">
            <v/>
          </cell>
          <cell r="CQ170" t="str">
            <v/>
          </cell>
          <cell r="CR170" t="str">
            <v/>
          </cell>
          <cell r="CS170" t="str">
            <v/>
          </cell>
          <cell r="CT170" t="str">
            <v/>
          </cell>
          <cell r="CU170" t="str">
            <v/>
          </cell>
          <cell r="CV170" t="str">
            <v/>
          </cell>
          <cell r="CW170" t="str">
            <v/>
          </cell>
          <cell r="CX170" t="str">
            <v/>
          </cell>
          <cell r="CY170" t="str">
            <v/>
          </cell>
          <cell r="CZ170" t="str">
            <v/>
          </cell>
          <cell r="DA170" t="str">
            <v/>
          </cell>
          <cell r="DB170" t="str">
            <v/>
          </cell>
          <cell r="DC170" t="str">
            <v/>
          </cell>
          <cell r="DD170" t="str">
            <v/>
          </cell>
          <cell r="DE170" t="str">
            <v/>
          </cell>
          <cell r="DF170" t="str">
            <v/>
          </cell>
          <cell r="DG170" t="str">
            <v/>
          </cell>
          <cell r="DH170" t="str">
            <v/>
          </cell>
          <cell r="DI170" t="str">
            <v/>
          </cell>
          <cell r="DJ170" t="str">
            <v/>
          </cell>
          <cell r="DK170" t="str">
            <v/>
          </cell>
          <cell r="DL170" t="str">
            <v/>
          </cell>
          <cell r="DM170" t="str">
            <v/>
          </cell>
          <cell r="DN170" t="str">
            <v/>
          </cell>
          <cell r="DO170" t="str">
            <v/>
          </cell>
          <cell r="DP170" t="str">
            <v/>
          </cell>
          <cell r="DQ170" t="str">
            <v/>
          </cell>
          <cell r="DR170" t="str">
            <v/>
          </cell>
          <cell r="DS170" t="str">
            <v/>
          </cell>
          <cell r="DT170" t="str">
            <v/>
          </cell>
          <cell r="DU170" t="str">
            <v/>
          </cell>
          <cell r="DV170" t="str">
            <v/>
          </cell>
          <cell r="DW170" t="str">
            <v/>
          </cell>
          <cell r="DX170" t="str">
            <v/>
          </cell>
          <cell r="DY170" t="str">
            <v/>
          </cell>
          <cell r="DZ170" t="str">
            <v/>
          </cell>
          <cell r="EA170" t="str">
            <v/>
          </cell>
          <cell r="EB170" t="str">
            <v/>
          </cell>
          <cell r="EC170" t="str">
            <v/>
          </cell>
          <cell r="ED170" t="str">
            <v/>
          </cell>
          <cell r="EE170" t="str">
            <v/>
          </cell>
          <cell r="EF170" t="str">
            <v/>
          </cell>
          <cell r="EG170" t="str">
            <v/>
          </cell>
          <cell r="EH170" t="str">
            <v/>
          </cell>
          <cell r="EI170" t="str">
            <v/>
          </cell>
          <cell r="EJ170" t="str">
            <v/>
          </cell>
          <cell r="EK170" t="str">
            <v/>
          </cell>
          <cell r="EL170" t="str">
            <v/>
          </cell>
          <cell r="EM170" t="str">
            <v/>
          </cell>
          <cell r="EN170" t="str">
            <v/>
          </cell>
          <cell r="EO170" t="str">
            <v/>
          </cell>
          <cell r="EP170" t="str">
            <v/>
          </cell>
          <cell r="EQ170" t="str">
            <v/>
          </cell>
          <cell r="ER170" t="str">
            <v/>
          </cell>
          <cell r="ES170" t="str">
            <v/>
          </cell>
          <cell r="ET170" t="str">
            <v/>
          </cell>
          <cell r="EU170" t="str">
            <v/>
          </cell>
          <cell r="EV170" t="str">
            <v/>
          </cell>
        </row>
        <row r="171">
          <cell r="A171" t="str">
            <v>PREP</v>
          </cell>
          <cell r="F171" t="str">
            <v>ANIMATION</v>
          </cell>
          <cell r="I171" t="str">
            <v>INK &amp; PAINT</v>
          </cell>
          <cell r="L171" t="str">
            <v>ALPHA</v>
          </cell>
          <cell r="N171" t="str">
            <v>BETA</v>
          </cell>
          <cell r="P171" t="str">
            <v>RTM</v>
          </cell>
          <cell r="R171" t="str">
            <v>STREET</v>
          </cell>
          <cell r="T171" t="str">
            <v>Prep Projection</v>
          </cell>
          <cell r="V171" t="str">
            <v xml:space="preserve">START </v>
          </cell>
          <cell r="W171" t="str">
            <v>END</v>
          </cell>
          <cell r="X171">
            <v>400</v>
          </cell>
          <cell r="Y171">
            <v>9</v>
          </cell>
          <cell r="Z171">
            <v>65.73384999999999</v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>
            <v>35730</v>
          </cell>
          <cell r="BA171">
            <v>35737</v>
          </cell>
          <cell r="BB171">
            <v>35744</v>
          </cell>
          <cell r="BC171">
            <v>35751</v>
          </cell>
          <cell r="BD171">
            <v>35758</v>
          </cell>
          <cell r="BE171">
            <v>35765</v>
          </cell>
          <cell r="BF171">
            <v>35772</v>
          </cell>
          <cell r="BG171">
            <v>35779</v>
          </cell>
          <cell r="BH171">
            <v>35786</v>
          </cell>
          <cell r="BI171" t="str">
            <v/>
          </cell>
          <cell r="BJ171" t="str">
            <v/>
          </cell>
          <cell r="BK171" t="str">
            <v/>
          </cell>
          <cell r="BL171" t="str">
            <v/>
          </cell>
          <cell r="BM171" t="str">
            <v/>
          </cell>
          <cell r="BN171" t="str">
            <v/>
          </cell>
          <cell r="BO171" t="str">
            <v/>
          </cell>
          <cell r="BP171" t="str">
            <v/>
          </cell>
          <cell r="BQ171" t="str">
            <v/>
          </cell>
          <cell r="BR171" t="str">
            <v/>
          </cell>
          <cell r="BS171" t="str">
            <v/>
          </cell>
          <cell r="BT171" t="str">
            <v/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 t="str">
            <v/>
          </cell>
          <cell r="CA171" t="str">
            <v/>
          </cell>
          <cell r="CB171" t="str">
            <v/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 t="str">
            <v/>
          </cell>
          <cell r="CI171" t="str">
            <v/>
          </cell>
          <cell r="CJ171" t="str">
            <v/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 t="str">
            <v/>
          </cell>
          <cell r="CQ171" t="str">
            <v/>
          </cell>
          <cell r="CR171" t="str">
            <v/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 t="str">
            <v/>
          </cell>
          <cell r="CY171" t="str">
            <v/>
          </cell>
          <cell r="CZ171" t="str">
            <v/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 t="str">
            <v/>
          </cell>
          <cell r="DG171" t="str">
            <v/>
          </cell>
          <cell r="DH171" t="str">
            <v/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 t="str">
            <v/>
          </cell>
          <cell r="DO171" t="str">
            <v/>
          </cell>
          <cell r="DP171" t="str">
            <v/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 t="str">
            <v/>
          </cell>
          <cell r="DW171" t="str">
            <v/>
          </cell>
          <cell r="DX171" t="str">
            <v/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 t="str">
            <v/>
          </cell>
          <cell r="EE171" t="str">
            <v/>
          </cell>
          <cell r="EF171" t="str">
            <v/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 t="str">
            <v/>
          </cell>
          <cell r="EM171" t="str">
            <v/>
          </cell>
          <cell r="EN171" t="str">
            <v/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 t="str">
            <v/>
          </cell>
          <cell r="EU171" t="str">
            <v/>
          </cell>
          <cell r="EV171" t="str">
            <v/>
          </cell>
          <cell r="EW171" t="str">
            <v/>
          </cell>
        </row>
        <row r="172">
          <cell r="A172" t="str">
            <v>PREP</v>
          </cell>
          <cell r="F172" t="str">
            <v>ANIMATION</v>
          </cell>
          <cell r="I172" t="str">
            <v>INK &amp; PAINT</v>
          </cell>
          <cell r="L172" t="str">
            <v>ALPHA</v>
          </cell>
          <cell r="N172" t="str">
            <v>BETA</v>
          </cell>
          <cell r="P172" t="str">
            <v>RTM</v>
          </cell>
          <cell r="R172" t="str">
            <v>STREET</v>
          </cell>
          <cell r="S172" t="str">
            <v>PRODUCTION TO DATE</v>
          </cell>
          <cell r="T172" t="str">
            <v>Prep Projection</v>
          </cell>
          <cell r="V172">
            <v>35727</v>
          </cell>
          <cell r="W172">
            <v>35811</v>
          </cell>
          <cell r="X172">
            <v>400</v>
          </cell>
          <cell r="Y172">
            <v>9</v>
          </cell>
          <cell r="Z172">
            <v>65.73384999999999</v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>
            <v>100</v>
          </cell>
          <cell r="BA172">
            <v>200</v>
          </cell>
          <cell r="BB172">
            <v>300</v>
          </cell>
          <cell r="BC172">
            <v>400</v>
          </cell>
          <cell r="BD172">
            <v>400</v>
          </cell>
          <cell r="BE172">
            <v>400</v>
          </cell>
          <cell r="BF172">
            <v>400</v>
          </cell>
          <cell r="BG172">
            <v>400</v>
          </cell>
          <cell r="BH172">
            <v>400</v>
          </cell>
          <cell r="BI172" t="str">
            <v/>
          </cell>
          <cell r="BJ172" t="str">
            <v/>
          </cell>
          <cell r="BK172" t="str">
            <v/>
          </cell>
          <cell r="BL172" t="str">
            <v/>
          </cell>
          <cell r="BM172" t="str">
            <v/>
          </cell>
          <cell r="BN172" t="str">
            <v/>
          </cell>
          <cell r="BP172" t="str">
            <v/>
          </cell>
          <cell r="BQ172" t="str">
            <v/>
          </cell>
          <cell r="BR172" t="str">
            <v/>
          </cell>
          <cell r="BS172" t="str">
            <v/>
          </cell>
          <cell r="BT172" t="str">
            <v/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 t="str">
            <v/>
          </cell>
          <cell r="CA172" t="str">
            <v/>
          </cell>
          <cell r="CB172" t="str">
            <v/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 t="str">
            <v/>
          </cell>
          <cell r="CI172" t="str">
            <v/>
          </cell>
          <cell r="CJ172" t="str">
            <v/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 t="str">
            <v/>
          </cell>
          <cell r="CQ172" t="str">
            <v/>
          </cell>
          <cell r="CR172" t="str">
            <v/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 t="str">
            <v/>
          </cell>
          <cell r="CY172" t="str">
            <v/>
          </cell>
          <cell r="CZ172" t="str">
            <v/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 t="str">
            <v/>
          </cell>
          <cell r="DG172" t="str">
            <v/>
          </cell>
          <cell r="DH172" t="str">
            <v/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 t="str">
            <v/>
          </cell>
          <cell r="DO172" t="str">
            <v/>
          </cell>
          <cell r="DP172" t="str">
            <v/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 t="str">
            <v/>
          </cell>
          <cell r="DW172" t="str">
            <v/>
          </cell>
          <cell r="DX172" t="str">
            <v/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 t="str">
            <v/>
          </cell>
          <cell r="EE172" t="str">
            <v/>
          </cell>
          <cell r="EF172" t="str">
            <v/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 t="str">
            <v/>
          </cell>
          <cell r="EM172" t="str">
            <v/>
          </cell>
          <cell r="EN172" t="str">
            <v/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 t="str">
            <v/>
          </cell>
          <cell r="EU172" t="str">
            <v/>
          </cell>
          <cell r="EV172" t="str">
            <v/>
          </cell>
          <cell r="EW172" t="str">
            <v/>
          </cell>
        </row>
        <row r="173">
          <cell r="S173" t="str">
            <v>PRODUCTION TO DATE</v>
          </cell>
        </row>
        <row r="174">
          <cell r="T174" t="str">
            <v>Scenes Issued</v>
          </cell>
          <cell r="V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</row>
        <row r="175">
          <cell r="T175" t="str">
            <v>Scenes Issued</v>
          </cell>
          <cell r="V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</row>
        <row r="176">
          <cell r="T176" t="str">
            <v>Into Rough</v>
          </cell>
          <cell r="V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</row>
        <row r="177">
          <cell r="T177" t="str">
            <v>Rough Complete</v>
          </cell>
          <cell r="V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</row>
        <row r="178">
          <cell r="T178" t="str">
            <v>Ruff Approved</v>
          </cell>
          <cell r="V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</row>
        <row r="179">
          <cell r="T179" t="str">
            <v>Clean Complete</v>
          </cell>
          <cell r="V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</row>
        <row r="180">
          <cell r="T180" t="str">
            <v>Approved</v>
          </cell>
          <cell r="V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</row>
        <row r="181">
          <cell r="T181" t="str">
            <v>Turned In</v>
          </cell>
          <cell r="V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</row>
        <row r="182">
          <cell r="A182" t="str">
            <v>Wks</v>
          </cell>
          <cell r="B182" t="str">
            <v>Days</v>
          </cell>
          <cell r="F182" t="str">
            <v>Wks</v>
          </cell>
          <cell r="G182" t="str">
            <v>Days</v>
          </cell>
          <cell r="H182" t="str">
            <v>Frames</v>
          </cell>
          <cell r="I182" t="str">
            <v>Wks</v>
          </cell>
          <cell r="J182" t="str">
            <v>Days</v>
          </cell>
          <cell r="T182" t="str">
            <v>Animation Projection</v>
          </cell>
          <cell r="V182">
            <v>35786</v>
          </cell>
          <cell r="W182">
            <v>35853</v>
          </cell>
          <cell r="X182">
            <v>750</v>
          </cell>
          <cell r="Y182">
            <v>12</v>
          </cell>
          <cell r="Z182">
            <v>57.591386666666665</v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/>
          </cell>
          <cell r="BD182" t="str">
            <v/>
          </cell>
          <cell r="BE182" t="str">
            <v/>
          </cell>
          <cell r="BF182" t="str">
            <v/>
          </cell>
          <cell r="BG182" t="str">
            <v/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375</v>
          </cell>
          <cell r="BM182">
            <v>425</v>
          </cell>
          <cell r="BN182">
            <v>425</v>
          </cell>
          <cell r="BO182">
            <v>425</v>
          </cell>
          <cell r="BP182">
            <v>425</v>
          </cell>
          <cell r="BQ182">
            <v>425</v>
          </cell>
          <cell r="BR182">
            <v>425</v>
          </cell>
          <cell r="BS182">
            <v>425</v>
          </cell>
          <cell r="BT182" t="str">
            <v/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 t="str">
            <v/>
          </cell>
          <cell r="CB182" t="str">
            <v/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 t="str">
            <v/>
          </cell>
          <cell r="CJ182" t="str">
            <v/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 t="str">
            <v/>
          </cell>
          <cell r="CR182" t="str">
            <v/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 t="str">
            <v/>
          </cell>
          <cell r="CZ182" t="str">
            <v/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 t="str">
            <v/>
          </cell>
          <cell r="DH182" t="str">
            <v/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 t="str">
            <v/>
          </cell>
          <cell r="DP182" t="str">
            <v/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 t="str">
            <v/>
          </cell>
          <cell r="DX182" t="str">
            <v/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 t="str">
            <v/>
          </cell>
          <cell r="EF182" t="str">
            <v/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 t="str">
            <v/>
          </cell>
          <cell r="EN182" t="str">
            <v/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 t="str">
            <v/>
          </cell>
          <cell r="EV182" t="str">
            <v/>
          </cell>
          <cell r="EW182" t="str">
            <v/>
          </cell>
        </row>
        <row r="183">
          <cell r="A183" t="str">
            <v>Wks</v>
          </cell>
          <cell r="B183" t="str">
            <v>Days</v>
          </cell>
          <cell r="F183" t="str">
            <v>Wks</v>
          </cell>
          <cell r="G183" t="str">
            <v>Days</v>
          </cell>
          <cell r="H183" t="str">
            <v>Frames</v>
          </cell>
          <cell r="I183" t="str">
            <v>Wks</v>
          </cell>
          <cell r="J183" t="str">
            <v>Days</v>
          </cell>
          <cell r="K183">
            <v>21</v>
          </cell>
          <cell r="M183">
            <v>29</v>
          </cell>
          <cell r="O183">
            <v>29</v>
          </cell>
          <cell r="Q183">
            <v>29</v>
          </cell>
          <cell r="R183">
            <v>36008</v>
          </cell>
          <cell r="T183" t="str">
            <v>Animation Projection</v>
          </cell>
          <cell r="V183">
            <v>35786</v>
          </cell>
          <cell r="W183">
            <v>35863</v>
          </cell>
          <cell r="X183">
            <v>750</v>
          </cell>
          <cell r="Y183">
            <v>12</v>
          </cell>
          <cell r="Z183">
            <v>57.591386666666665</v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375</v>
          </cell>
          <cell r="BM183">
            <v>425</v>
          </cell>
          <cell r="BN183">
            <v>425</v>
          </cell>
          <cell r="BO183">
            <v>425</v>
          </cell>
          <cell r="BP183">
            <v>425</v>
          </cell>
          <cell r="BQ183">
            <v>425</v>
          </cell>
          <cell r="BR183">
            <v>425</v>
          </cell>
          <cell r="BS183">
            <v>425</v>
          </cell>
          <cell r="BT183" t="str">
            <v/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 t="str">
            <v/>
          </cell>
          <cell r="CB183" t="str">
            <v/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 t="str">
            <v/>
          </cell>
          <cell r="CJ183" t="str">
            <v/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 t="str">
            <v/>
          </cell>
          <cell r="CR183" t="str">
            <v/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 t="str">
            <v/>
          </cell>
          <cell r="CZ183" t="str">
            <v/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 t="str">
            <v/>
          </cell>
          <cell r="DH183" t="str">
            <v/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 t="str">
            <v/>
          </cell>
          <cell r="DP183" t="str">
            <v/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 t="str">
            <v/>
          </cell>
          <cell r="DX183" t="str">
            <v/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 t="str">
            <v/>
          </cell>
          <cell r="EF183" t="str">
            <v/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 t="str">
            <v/>
          </cell>
          <cell r="EN183" t="str">
            <v/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 t="str">
            <v/>
          </cell>
          <cell r="EV183" t="str">
            <v/>
          </cell>
          <cell r="EW183" t="str">
            <v/>
          </cell>
        </row>
        <row r="184">
          <cell r="A184">
            <v>7.3905499999999993</v>
          </cell>
          <cell r="B184">
            <v>65.73384999999999</v>
          </cell>
          <cell r="F184">
            <v>3.9416266666666666</v>
          </cell>
          <cell r="G184">
            <v>57.591386666666665</v>
          </cell>
          <cell r="H184">
            <v>2956.22</v>
          </cell>
          <cell r="I184">
            <v>3.2846888888888888</v>
          </cell>
          <cell r="J184">
            <v>36.992822222222223</v>
          </cell>
          <cell r="K184">
            <v>21</v>
          </cell>
          <cell r="M184">
            <v>29</v>
          </cell>
          <cell r="O184">
            <v>29</v>
          </cell>
          <cell r="Q184">
            <v>29</v>
          </cell>
          <cell r="R184">
            <v>36008</v>
          </cell>
          <cell r="T184" t="str">
            <v>Ink &amp; Paint Projection</v>
          </cell>
          <cell r="V184">
            <v>35822</v>
          </cell>
          <cell r="W184">
            <v>35858.992822222222</v>
          </cell>
          <cell r="X184">
            <v>900</v>
          </cell>
          <cell r="Y184">
            <v>8</v>
          </cell>
          <cell r="Z184">
            <v>36.992822222222223</v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  <cell r="BI184" t="str">
            <v/>
          </cell>
          <cell r="BJ184" t="str">
            <v/>
          </cell>
          <cell r="BK184" t="str">
            <v/>
          </cell>
          <cell r="BL184" t="str">
            <v/>
          </cell>
          <cell r="BM184" t="str">
            <v/>
          </cell>
          <cell r="BN184">
            <v>225</v>
          </cell>
          <cell r="BO184">
            <v>450</v>
          </cell>
          <cell r="BP184">
            <v>450</v>
          </cell>
          <cell r="BQ184">
            <v>675</v>
          </cell>
          <cell r="BR184">
            <v>450</v>
          </cell>
          <cell r="BS184">
            <v>675</v>
          </cell>
          <cell r="BT184">
            <v>900</v>
          </cell>
          <cell r="BU184">
            <v>900</v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 t="str">
            <v/>
          </cell>
          <cell r="CA184" t="str">
            <v/>
          </cell>
          <cell r="CB184" t="str">
            <v/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 t="str">
            <v/>
          </cell>
          <cell r="CI184" t="str">
            <v/>
          </cell>
          <cell r="CJ184" t="str">
            <v/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 t="str">
            <v/>
          </cell>
          <cell r="CQ184" t="str">
            <v/>
          </cell>
          <cell r="CR184" t="str">
            <v/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 t="str">
            <v/>
          </cell>
          <cell r="CY184" t="str">
            <v/>
          </cell>
          <cell r="CZ184" t="str">
            <v/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 t="str">
            <v/>
          </cell>
          <cell r="DG184" t="str">
            <v/>
          </cell>
          <cell r="DH184" t="str">
            <v/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 t="str">
            <v/>
          </cell>
          <cell r="DO184" t="str">
            <v/>
          </cell>
          <cell r="DP184" t="str">
            <v/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 t="str">
            <v/>
          </cell>
          <cell r="DW184" t="str">
            <v/>
          </cell>
          <cell r="DX184" t="str">
            <v/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 t="str">
            <v/>
          </cell>
          <cell r="EE184" t="str">
            <v/>
          </cell>
          <cell r="EF184" t="str">
            <v/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 t="str">
            <v/>
          </cell>
          <cell r="EM184" t="str">
            <v/>
          </cell>
          <cell r="EN184" t="str">
            <v/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 t="str">
            <v/>
          </cell>
          <cell r="EU184" t="str">
            <v/>
          </cell>
          <cell r="EV184" t="str">
            <v/>
          </cell>
          <cell r="EW184" t="str">
            <v/>
          </cell>
        </row>
        <row r="186">
          <cell r="T186" t="str">
            <v>BUDGET FORECAST</v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>
            <v>35730</v>
          </cell>
          <cell r="BA186">
            <v>35737</v>
          </cell>
          <cell r="BB186">
            <v>35744</v>
          </cell>
          <cell r="BC186">
            <v>35751</v>
          </cell>
          <cell r="BD186">
            <v>35758</v>
          </cell>
          <cell r="BE186">
            <v>35765</v>
          </cell>
          <cell r="BF186">
            <v>35772</v>
          </cell>
          <cell r="BG186">
            <v>35779</v>
          </cell>
          <cell r="BH186">
            <v>35786</v>
          </cell>
          <cell r="BI186" t="str">
            <v/>
          </cell>
          <cell r="BJ186" t="str">
            <v/>
          </cell>
          <cell r="BK186" t="str">
            <v/>
          </cell>
          <cell r="BL186" t="str">
            <v/>
          </cell>
          <cell r="BM186" t="str">
            <v/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 t="str">
            <v/>
          </cell>
          <cell r="BS186" t="str">
            <v/>
          </cell>
          <cell r="BT186" t="str">
            <v/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 t="str">
            <v/>
          </cell>
          <cell r="CA186" t="str">
            <v/>
          </cell>
          <cell r="CB186" t="str">
            <v/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 t="str">
            <v/>
          </cell>
          <cell r="CI186" t="str">
            <v/>
          </cell>
          <cell r="CJ186" t="str">
            <v/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 t="str">
            <v/>
          </cell>
          <cell r="CQ186" t="str">
            <v/>
          </cell>
          <cell r="CR186" t="str">
            <v/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 t="str">
            <v/>
          </cell>
          <cell r="CY186" t="str">
            <v/>
          </cell>
          <cell r="CZ186" t="str">
            <v/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 t="str">
            <v/>
          </cell>
          <cell r="DG186" t="str">
            <v/>
          </cell>
          <cell r="DH186" t="str">
            <v/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 t="str">
            <v/>
          </cell>
          <cell r="DO186" t="str">
            <v/>
          </cell>
          <cell r="DP186" t="str">
            <v/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 t="str">
            <v/>
          </cell>
          <cell r="DW186" t="str">
            <v/>
          </cell>
          <cell r="DX186" t="str">
            <v/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 t="str">
            <v/>
          </cell>
          <cell r="EE186" t="str">
            <v/>
          </cell>
          <cell r="EF186" t="str">
            <v/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 t="str">
            <v/>
          </cell>
          <cell r="EM186" t="str">
            <v/>
          </cell>
          <cell r="EN186" t="str">
            <v/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 t="str">
            <v/>
          </cell>
          <cell r="EU186" t="str">
            <v/>
          </cell>
          <cell r="EV186" t="str">
            <v/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 t="str">
            <v/>
          </cell>
          <cell r="FC186" t="str">
            <v/>
          </cell>
          <cell r="FD186" t="str">
            <v/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</row>
        <row r="187">
          <cell r="T187" t="str">
            <v>BUDGET FORECAST</v>
          </cell>
          <cell r="V187" t="str">
            <v>PRE PROD</v>
          </cell>
          <cell r="W187">
            <v>30</v>
          </cell>
          <cell r="X187">
            <v>90000</v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>
            <v>3000</v>
          </cell>
          <cell r="BA187">
            <v>6000</v>
          </cell>
          <cell r="BB187">
            <v>9000</v>
          </cell>
          <cell r="BC187">
            <v>12000</v>
          </cell>
          <cell r="BD187">
            <v>12000</v>
          </cell>
          <cell r="BE187">
            <v>12000</v>
          </cell>
          <cell r="BF187">
            <v>12000</v>
          </cell>
          <cell r="BG187">
            <v>12000</v>
          </cell>
          <cell r="BH187">
            <v>12000</v>
          </cell>
          <cell r="BI187" t="str">
            <v/>
          </cell>
          <cell r="BJ187" t="str">
            <v/>
          </cell>
          <cell r="BK187" t="str">
            <v/>
          </cell>
          <cell r="BL187" t="str">
            <v/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 t="str">
            <v/>
          </cell>
          <cell r="BS187" t="str">
            <v/>
          </cell>
          <cell r="BT187" t="str">
            <v/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 t="str">
            <v/>
          </cell>
          <cell r="CA187" t="str">
            <v/>
          </cell>
          <cell r="CB187" t="str">
            <v/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 t="str">
            <v/>
          </cell>
          <cell r="CI187" t="str">
            <v/>
          </cell>
          <cell r="CJ187" t="str">
            <v/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 t="str">
            <v/>
          </cell>
          <cell r="CQ187" t="str">
            <v/>
          </cell>
          <cell r="CR187" t="str">
            <v/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 t="str">
            <v/>
          </cell>
          <cell r="CY187" t="str">
            <v/>
          </cell>
          <cell r="CZ187" t="str">
            <v/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 t="str">
            <v/>
          </cell>
          <cell r="DG187" t="str">
            <v/>
          </cell>
          <cell r="DH187" t="str">
            <v/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 t="str">
            <v/>
          </cell>
          <cell r="DO187" t="str">
            <v/>
          </cell>
          <cell r="DP187" t="str">
            <v/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 t="str">
            <v/>
          </cell>
          <cell r="DW187" t="str">
            <v/>
          </cell>
          <cell r="DX187" t="str">
            <v/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 t="str">
            <v/>
          </cell>
          <cell r="EE187" t="str">
            <v/>
          </cell>
          <cell r="EF187" t="str">
            <v/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 t="str">
            <v/>
          </cell>
          <cell r="EM187" t="str">
            <v/>
          </cell>
          <cell r="EN187" t="str">
            <v/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 t="str">
            <v/>
          </cell>
          <cell r="EU187" t="str">
            <v/>
          </cell>
          <cell r="EV187" t="str">
            <v/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 t="str">
            <v/>
          </cell>
          <cell r="FC187" t="str">
            <v/>
          </cell>
          <cell r="FD187" t="str">
            <v/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</row>
        <row r="188">
          <cell r="V188" t="str">
            <v>PRE PROD</v>
          </cell>
          <cell r="W188">
            <v>30</v>
          </cell>
          <cell r="X188">
            <v>97000</v>
          </cell>
          <cell r="AA188" t="str">
            <v/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>
            <v>3000</v>
          </cell>
          <cell r="BA188">
            <v>6000</v>
          </cell>
          <cell r="BB188">
            <v>9000</v>
          </cell>
          <cell r="BC188">
            <v>12000</v>
          </cell>
          <cell r="BD188">
            <v>12000</v>
          </cell>
          <cell r="BE188">
            <v>12000</v>
          </cell>
          <cell r="BF188">
            <v>13000</v>
          </cell>
          <cell r="BG188">
            <v>18000</v>
          </cell>
          <cell r="BH188">
            <v>12000</v>
          </cell>
          <cell r="BI188" t="str">
            <v/>
          </cell>
          <cell r="BJ188" t="str">
            <v/>
          </cell>
          <cell r="BK188" t="str">
            <v/>
          </cell>
          <cell r="BL188" t="str">
            <v/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 t="str">
            <v/>
          </cell>
          <cell r="BT188" t="str">
            <v/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 t="str">
            <v/>
          </cell>
          <cell r="CB188" t="str">
            <v/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 t="str">
            <v/>
          </cell>
          <cell r="CJ188" t="str">
            <v/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 t="str">
            <v/>
          </cell>
          <cell r="CR188" t="str">
            <v/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 t="str">
            <v/>
          </cell>
          <cell r="CZ188" t="str">
            <v/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 t="str">
            <v/>
          </cell>
          <cell r="DH188" t="str">
            <v/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 t="str">
            <v/>
          </cell>
          <cell r="DP188" t="str">
            <v/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 t="str">
            <v/>
          </cell>
          <cell r="DX188" t="str">
            <v/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 t="str">
            <v/>
          </cell>
          <cell r="EF188" t="str">
            <v/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 t="str">
            <v/>
          </cell>
          <cell r="EN188" t="str">
            <v/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 t="str">
            <v/>
          </cell>
          <cell r="EV188" t="str">
            <v/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 t="str">
            <v/>
          </cell>
          <cell r="FD188" t="str">
            <v/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</row>
        <row r="189">
          <cell r="V189" t="str">
            <v>PRODUCTION</v>
          </cell>
          <cell r="W189">
            <v>150</v>
          </cell>
          <cell r="X189">
            <v>438750</v>
          </cell>
          <cell r="AA189">
            <v>0</v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56250</v>
          </cell>
          <cell r="BM189">
            <v>63750</v>
          </cell>
          <cell r="BN189">
            <v>63750</v>
          </cell>
          <cell r="BO189">
            <v>63750</v>
          </cell>
          <cell r="BP189">
            <v>63750</v>
          </cell>
          <cell r="BQ189">
            <v>63750</v>
          </cell>
          <cell r="BR189">
            <v>63750</v>
          </cell>
          <cell r="BS189" t="str">
            <v/>
          </cell>
          <cell r="BT189" t="str">
            <v/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 t="str">
            <v/>
          </cell>
          <cell r="CB189" t="str">
            <v/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 t="str">
            <v/>
          </cell>
          <cell r="CJ189" t="str">
            <v/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 t="str">
            <v/>
          </cell>
          <cell r="CR189" t="str">
            <v/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 t="str">
            <v/>
          </cell>
          <cell r="CZ189" t="str">
            <v/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 t="str">
            <v/>
          </cell>
          <cell r="DH189" t="str">
            <v/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 t="str">
            <v/>
          </cell>
          <cell r="DP189" t="str">
            <v/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 t="str">
            <v/>
          </cell>
          <cell r="DX189" t="str">
            <v/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 t="str">
            <v/>
          </cell>
          <cell r="EF189" t="str">
            <v/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 t="str">
            <v/>
          </cell>
          <cell r="EN189" t="str">
            <v/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 t="str">
            <v/>
          </cell>
          <cell r="EV189" t="str">
            <v/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 t="str">
            <v/>
          </cell>
          <cell r="FD189" t="str">
            <v/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</row>
        <row r="190">
          <cell r="V190" t="str">
            <v>PRODUCTION</v>
          </cell>
          <cell r="W190">
            <v>150</v>
          </cell>
          <cell r="X190">
            <v>531400</v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>
            <v>15150</v>
          </cell>
          <cell r="BI190">
            <v>22000</v>
          </cell>
          <cell r="BJ190">
            <v>28000</v>
          </cell>
          <cell r="BK190">
            <v>34000</v>
          </cell>
          <cell r="BL190">
            <v>40000</v>
          </cell>
          <cell r="BM190">
            <v>63750</v>
          </cell>
          <cell r="BN190">
            <v>63750</v>
          </cell>
          <cell r="BO190">
            <v>63750</v>
          </cell>
          <cell r="BP190">
            <v>67000</v>
          </cell>
          <cell r="BQ190">
            <v>67000</v>
          </cell>
          <cell r="BR190">
            <v>67000</v>
          </cell>
          <cell r="BS190" t="str">
            <v/>
          </cell>
          <cell r="BT190" t="str">
            <v/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 t="str">
            <v/>
          </cell>
          <cell r="CA190" t="str">
            <v/>
          </cell>
          <cell r="CB190" t="str">
            <v/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 t="str">
            <v/>
          </cell>
          <cell r="CI190" t="str">
            <v/>
          </cell>
          <cell r="CJ190" t="str">
            <v/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 t="str">
            <v/>
          </cell>
          <cell r="CQ190" t="str">
            <v/>
          </cell>
          <cell r="CR190" t="str">
            <v/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 t="str">
            <v/>
          </cell>
          <cell r="CY190" t="str">
            <v/>
          </cell>
          <cell r="CZ190" t="str">
            <v/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 t="str">
            <v/>
          </cell>
          <cell r="DG190" t="str">
            <v/>
          </cell>
          <cell r="DH190" t="str">
            <v/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 t="str">
            <v/>
          </cell>
          <cell r="DO190" t="str">
            <v/>
          </cell>
          <cell r="DP190" t="str">
            <v/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 t="str">
            <v/>
          </cell>
          <cell r="DW190" t="str">
            <v/>
          </cell>
          <cell r="DX190" t="str">
            <v/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 t="str">
            <v/>
          </cell>
          <cell r="EE190" t="str">
            <v/>
          </cell>
          <cell r="EF190" t="str">
            <v/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 t="str">
            <v/>
          </cell>
          <cell r="EM190" t="str">
            <v/>
          </cell>
          <cell r="EN190" t="str">
            <v/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 t="str">
            <v/>
          </cell>
          <cell r="EU190" t="str">
            <v/>
          </cell>
          <cell r="EV190" t="str">
            <v/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 t="str">
            <v/>
          </cell>
          <cell r="FC190" t="str">
            <v/>
          </cell>
          <cell r="FD190" t="str">
            <v/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</row>
        <row r="191">
          <cell r="V191" t="str">
            <v>INK &amp; PAINT</v>
          </cell>
          <cell r="W191">
            <v>8</v>
          </cell>
          <cell r="X191">
            <v>34200</v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 t="str">
            <v/>
          </cell>
          <cell r="BL191" t="str">
            <v/>
          </cell>
          <cell r="BM191" t="str">
            <v/>
          </cell>
          <cell r="BN191">
            <v>1800</v>
          </cell>
          <cell r="BO191">
            <v>3600</v>
          </cell>
          <cell r="BP191">
            <v>5400</v>
          </cell>
          <cell r="BQ191">
            <v>3600</v>
          </cell>
          <cell r="BR191">
            <v>5400</v>
          </cell>
          <cell r="BS191">
            <v>7200</v>
          </cell>
          <cell r="BT191">
            <v>7200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 t="str">
            <v/>
          </cell>
          <cell r="CB191" t="str">
            <v/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 t="str">
            <v/>
          </cell>
          <cell r="CJ191" t="str">
            <v/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 t="str">
            <v/>
          </cell>
          <cell r="CR191" t="str">
            <v/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 t="str">
            <v/>
          </cell>
          <cell r="CZ191" t="str">
            <v/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 t="str">
            <v/>
          </cell>
          <cell r="DH191" t="str">
            <v/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 t="str">
            <v/>
          </cell>
          <cell r="DP191" t="str">
            <v/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 t="str">
            <v/>
          </cell>
          <cell r="DX191" t="str">
            <v/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 t="str">
            <v/>
          </cell>
          <cell r="EF191" t="str">
            <v/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 t="str">
            <v/>
          </cell>
          <cell r="EN191" t="str">
            <v/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 t="str">
            <v/>
          </cell>
          <cell r="EV191" t="str">
            <v/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 t="str">
            <v/>
          </cell>
          <cell r="FD191" t="str">
            <v/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</row>
        <row r="192">
          <cell r="V192" t="str">
            <v>INK &amp; PAINT</v>
          </cell>
          <cell r="W192">
            <v>8</v>
          </cell>
          <cell r="X192">
            <v>39600</v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 t="str">
            <v/>
          </cell>
          <cell r="BL192" t="str">
            <v/>
          </cell>
          <cell r="BM192" t="str">
            <v/>
          </cell>
          <cell r="BN192">
            <v>1800</v>
          </cell>
          <cell r="BO192">
            <v>3600</v>
          </cell>
          <cell r="BP192">
            <v>5400</v>
          </cell>
          <cell r="BQ192">
            <v>7200</v>
          </cell>
          <cell r="BR192">
            <v>7200</v>
          </cell>
          <cell r="BS192">
            <v>7200</v>
          </cell>
          <cell r="BT192">
            <v>7200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 t="str">
            <v/>
          </cell>
          <cell r="CB192" t="str">
            <v/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 t="str">
            <v/>
          </cell>
          <cell r="CJ192" t="str">
            <v/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 t="str">
            <v/>
          </cell>
          <cell r="CR192" t="str">
            <v/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 t="str">
            <v/>
          </cell>
          <cell r="CZ192" t="str">
            <v/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 t="str">
            <v/>
          </cell>
          <cell r="DH192" t="str">
            <v/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 t="str">
            <v/>
          </cell>
          <cell r="DP192" t="str">
            <v/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 t="str">
            <v/>
          </cell>
          <cell r="DX192" t="str">
            <v/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 t="str">
            <v/>
          </cell>
          <cell r="EF192" t="str">
            <v/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 t="str">
            <v/>
          </cell>
          <cell r="EN192" t="str">
            <v/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 t="str">
            <v/>
          </cell>
          <cell r="EV192" t="str">
            <v/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 t="str">
            <v/>
          </cell>
          <cell r="FD192" t="str">
            <v/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</row>
        <row r="193">
          <cell r="X193" t="str">
            <v>DIRECT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3000</v>
          </cell>
          <cell r="BA193">
            <v>6000</v>
          </cell>
          <cell r="BB193">
            <v>9000</v>
          </cell>
          <cell r="BC193">
            <v>12000</v>
          </cell>
          <cell r="BD193">
            <v>12000</v>
          </cell>
          <cell r="BE193">
            <v>12000</v>
          </cell>
          <cell r="BF193">
            <v>12000</v>
          </cell>
          <cell r="BG193">
            <v>12000</v>
          </cell>
          <cell r="BH193">
            <v>12000</v>
          </cell>
          <cell r="BI193">
            <v>0</v>
          </cell>
          <cell r="BJ193">
            <v>0</v>
          </cell>
          <cell r="BK193">
            <v>0</v>
          </cell>
          <cell r="BL193">
            <v>56250</v>
          </cell>
          <cell r="BM193">
            <v>63750</v>
          </cell>
          <cell r="BN193">
            <v>65550</v>
          </cell>
          <cell r="BO193">
            <v>67350</v>
          </cell>
          <cell r="BP193">
            <v>69150</v>
          </cell>
          <cell r="BQ193">
            <v>67350</v>
          </cell>
          <cell r="BR193">
            <v>69150</v>
          </cell>
          <cell r="BS193">
            <v>43063</v>
          </cell>
          <cell r="BT193">
            <v>43070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</row>
        <row r="194">
          <cell r="W194">
            <v>668000</v>
          </cell>
          <cell r="X194" t="str">
            <v>DIRECT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3000</v>
          </cell>
          <cell r="BA194">
            <v>4000</v>
          </cell>
          <cell r="BB194">
            <v>4000</v>
          </cell>
          <cell r="BC194">
            <v>4000</v>
          </cell>
          <cell r="BD194">
            <v>4000</v>
          </cell>
          <cell r="BE194">
            <v>4000</v>
          </cell>
          <cell r="BF194">
            <v>8000</v>
          </cell>
          <cell r="BG194">
            <v>12000</v>
          </cell>
          <cell r="BH194">
            <v>27150</v>
          </cell>
          <cell r="BI194">
            <v>22000</v>
          </cell>
          <cell r="BJ194">
            <v>28000</v>
          </cell>
          <cell r="BK194">
            <v>34000</v>
          </cell>
          <cell r="BL194">
            <v>40000</v>
          </cell>
          <cell r="BM194">
            <v>63750</v>
          </cell>
          <cell r="BN194">
            <v>65550</v>
          </cell>
          <cell r="BO194">
            <v>67350</v>
          </cell>
          <cell r="BP194">
            <v>72400</v>
          </cell>
          <cell r="BQ194">
            <v>74200</v>
          </cell>
          <cell r="BR194">
            <v>74200</v>
          </cell>
          <cell r="BS194">
            <v>50000</v>
          </cell>
          <cell r="BT194">
            <v>6400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</row>
        <row r="195">
          <cell r="X195" t="str">
            <v>LOADED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3000</v>
          </cell>
          <cell r="BA195">
            <v>7000</v>
          </cell>
          <cell r="BB195">
            <v>11000</v>
          </cell>
          <cell r="BC195">
            <v>15000</v>
          </cell>
          <cell r="BD195">
            <v>19000</v>
          </cell>
          <cell r="BE195">
            <v>23000</v>
          </cell>
          <cell r="BF195">
            <v>31000</v>
          </cell>
          <cell r="BG195">
            <v>43000</v>
          </cell>
          <cell r="BH195">
            <v>70150</v>
          </cell>
          <cell r="BI195">
            <v>92150</v>
          </cell>
          <cell r="BJ195">
            <v>120150</v>
          </cell>
          <cell r="BK195">
            <v>154150</v>
          </cell>
          <cell r="BL195">
            <v>194150</v>
          </cell>
          <cell r="BM195">
            <v>257900</v>
          </cell>
          <cell r="BN195">
            <v>323450</v>
          </cell>
          <cell r="BO195">
            <v>390800</v>
          </cell>
          <cell r="BP195">
            <v>463200</v>
          </cell>
          <cell r="BQ195">
            <v>537400</v>
          </cell>
          <cell r="BR195">
            <v>611600</v>
          </cell>
          <cell r="BS195">
            <v>661600</v>
          </cell>
          <cell r="BT195">
            <v>668000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</row>
        <row r="196">
          <cell r="T196" t="str">
            <v>ACTUAL COST TO DATE</v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J196" t="str">
            <v/>
          </cell>
          <cell r="BK196" t="str">
            <v/>
          </cell>
          <cell r="BT196">
            <v>35870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 t="str">
            <v/>
          </cell>
          <cell r="CB196" t="str">
            <v/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 t="str">
            <v/>
          </cell>
          <cell r="CJ196" t="str">
            <v/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 t="str">
            <v/>
          </cell>
          <cell r="CR196" t="str">
            <v/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 t="str">
            <v/>
          </cell>
          <cell r="CZ196" t="str">
            <v/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 t="str">
            <v/>
          </cell>
          <cell r="DH196" t="str">
            <v/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 t="str">
            <v/>
          </cell>
          <cell r="DP196" t="str">
            <v/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 t="str">
            <v/>
          </cell>
          <cell r="DX196" t="str">
            <v/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 t="str">
            <v/>
          </cell>
          <cell r="EF196" t="str">
            <v/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 t="str">
            <v/>
          </cell>
          <cell r="EN196" t="str">
            <v/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 t="str">
            <v/>
          </cell>
          <cell r="EV196" t="str">
            <v/>
          </cell>
        </row>
        <row r="197">
          <cell r="S197" t="str">
            <v>COST TO DATE</v>
          </cell>
          <cell r="T197" t="str">
            <v>ACTUAL COST TO DATE</v>
          </cell>
          <cell r="V197" t="str">
            <v>DIRECT TO DATE</v>
          </cell>
          <cell r="W197" t="str">
            <v>BUDGET</v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J197" t="str">
            <v/>
          </cell>
          <cell r="BK197" t="str">
            <v/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 t="str">
            <v/>
          </cell>
          <cell r="CB197" t="str">
            <v/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 t="str">
            <v/>
          </cell>
          <cell r="CJ197" t="str">
            <v/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 t="str">
            <v/>
          </cell>
          <cell r="CR197" t="str">
            <v/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 t="str">
            <v/>
          </cell>
          <cell r="CZ197" t="str">
            <v/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 t="str">
            <v/>
          </cell>
          <cell r="DH197" t="str">
            <v/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 t="str">
            <v/>
          </cell>
          <cell r="DP197" t="str">
            <v/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 t="str">
            <v/>
          </cell>
          <cell r="DX197" t="str">
            <v/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 t="str">
            <v/>
          </cell>
          <cell r="EF197" t="str">
            <v/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 t="str">
            <v/>
          </cell>
          <cell r="EN197" t="str">
            <v/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 t="str">
            <v/>
          </cell>
          <cell r="EV197" t="str">
            <v/>
          </cell>
        </row>
        <row r="198">
          <cell r="S198" t="str">
            <v>COST TO DATE</v>
          </cell>
          <cell r="T198" t="str">
            <v>DEVELOPMENT</v>
          </cell>
          <cell r="V198" t="str">
            <v>DIRECT TO DATE</v>
          </cell>
          <cell r="W198" t="str">
            <v>BUDGET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</row>
        <row r="199">
          <cell r="T199" t="str">
            <v>DEVELOPMENT</v>
          </cell>
          <cell r="U199">
            <v>2.6577205773952221E-2</v>
          </cell>
          <cell r="V199">
            <v>0</v>
          </cell>
          <cell r="W199">
            <v>136000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</row>
        <row r="200">
          <cell r="T200" t="str">
            <v>PRE PRODUCTION</v>
          </cell>
          <cell r="U200">
            <v>5.5194045738399006E-2</v>
          </cell>
          <cell r="V200">
            <v>7506.390220422265</v>
          </cell>
          <cell r="W200">
            <v>136000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73.249909107150017</v>
          </cell>
          <cell r="AV200">
            <v>0</v>
          </cell>
          <cell r="AW200">
            <v>0</v>
          </cell>
          <cell r="AX200">
            <v>211.84885891174685</v>
          </cell>
          <cell r="AY200">
            <v>131.4440248158169</v>
          </cell>
          <cell r="AZ200">
            <v>538.99606500616505</v>
          </cell>
          <cell r="BA200">
            <v>832.02093803214586</v>
          </cell>
          <cell r="BB200">
            <v>997.95049164271302</v>
          </cell>
          <cell r="BC200">
            <v>290.56169774176448</v>
          </cell>
          <cell r="BD200">
            <v>538.428</v>
          </cell>
          <cell r="BE200">
            <v>3891.8902351647635</v>
          </cell>
          <cell r="BF200">
            <v>0</v>
          </cell>
          <cell r="BG200">
            <v>0</v>
          </cell>
          <cell r="BH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</row>
        <row r="201">
          <cell r="T201" t="str">
            <v>PRODUCTION</v>
          </cell>
          <cell r="V201">
            <v>0</v>
          </cell>
          <cell r="W201">
            <v>480000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</row>
        <row r="202">
          <cell r="T202" t="str">
            <v>INK &amp; PAINT</v>
          </cell>
          <cell r="V202">
            <v>0</v>
          </cell>
          <cell r="W202">
            <v>52000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</row>
        <row r="203">
          <cell r="T203" t="str">
            <v>TOTAL DIRECT</v>
          </cell>
          <cell r="V203">
            <v>7506.390220422265</v>
          </cell>
          <cell r="X203" t="str">
            <v>DIRECT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73.249909107150017</v>
          </cell>
          <cell r="AV203">
            <v>0</v>
          </cell>
          <cell r="AW203">
            <v>0</v>
          </cell>
          <cell r="AX203">
            <v>211.84885891174685</v>
          </cell>
          <cell r="AY203">
            <v>131.4440248158169</v>
          </cell>
          <cell r="AZ203">
            <v>538.99606500616505</v>
          </cell>
          <cell r="BA203">
            <v>832.02093803214586</v>
          </cell>
          <cell r="BB203">
            <v>997.95049164271302</v>
          </cell>
          <cell r="BC203">
            <v>290.56169774176448</v>
          </cell>
          <cell r="BD203">
            <v>538.428</v>
          </cell>
          <cell r="BE203">
            <v>3891.8902351647635</v>
          </cell>
          <cell r="BF203">
            <v>0</v>
          </cell>
          <cell r="BG203">
            <v>0</v>
          </cell>
          <cell r="BH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</row>
        <row r="204">
          <cell r="T204" t="str">
            <v>TOTAL TO DATE</v>
          </cell>
          <cell r="V204">
            <v>5060.2999793605031</v>
          </cell>
          <cell r="W204">
            <v>668000</v>
          </cell>
          <cell r="X204" t="str">
            <v>DIRECT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73.249909107150017</v>
          </cell>
          <cell r="AV204">
            <v>0</v>
          </cell>
          <cell r="AW204">
            <v>0</v>
          </cell>
          <cell r="AX204">
            <v>211.84885891174685</v>
          </cell>
          <cell r="AY204">
            <v>131.4440248158169</v>
          </cell>
          <cell r="AZ204">
            <v>538.99606500616505</v>
          </cell>
          <cell r="BA204">
            <v>832.02093803214586</v>
          </cell>
          <cell r="BB204">
            <v>997.95049164271302</v>
          </cell>
          <cell r="BC204">
            <v>290.56169774176448</v>
          </cell>
          <cell r="BD204">
            <v>538.428</v>
          </cell>
          <cell r="BE204">
            <v>3891.8902351647635</v>
          </cell>
          <cell r="BF204">
            <v>0</v>
          </cell>
          <cell r="BG204">
            <v>0</v>
          </cell>
          <cell r="BH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</row>
        <row r="205">
          <cell r="T205" t="str">
            <v>TOTAL TO DATE</v>
          </cell>
          <cell r="V205">
            <v>10508.94630859117</v>
          </cell>
          <cell r="W205">
            <v>668000</v>
          </cell>
          <cell r="X205" t="str">
            <v>LOADED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102.54987275001002</v>
          </cell>
          <cell r="AV205">
            <v>0</v>
          </cell>
          <cell r="AW205">
            <v>0</v>
          </cell>
          <cell r="AX205">
            <v>296.58840247644559</v>
          </cell>
          <cell r="AY205">
            <v>184.02163474214368</v>
          </cell>
          <cell r="AZ205">
            <v>754.59449100863105</v>
          </cell>
          <cell r="BA205">
            <v>1164.8293132450042</v>
          </cell>
          <cell r="BB205">
            <v>1397.1306882997983</v>
          </cell>
          <cell r="BC205">
            <v>406.78637683847029</v>
          </cell>
          <cell r="BD205">
            <v>753.79920000000004</v>
          </cell>
          <cell r="BE205">
            <v>5448.6463292306689</v>
          </cell>
          <cell r="BF205">
            <v>0</v>
          </cell>
          <cell r="BG205">
            <v>0</v>
          </cell>
          <cell r="BH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</row>
        <row r="206">
          <cell r="V206" t="str">
            <v>PROJECTED RTM</v>
          </cell>
          <cell r="X206" t="str">
            <v>CUMULATIVE</v>
          </cell>
          <cell r="Y206">
            <v>126</v>
          </cell>
          <cell r="Z206">
            <v>22.992822222222223</v>
          </cell>
          <cell r="AU206">
            <v>102.54987275001002</v>
          </cell>
          <cell r="AV206">
            <v>102.54987275001002</v>
          </cell>
          <cell r="AW206">
            <v>102.54987275001002</v>
          </cell>
          <cell r="AX206">
            <v>399.13827522645562</v>
          </cell>
          <cell r="AY206">
            <v>583.15990996859932</v>
          </cell>
          <cell r="AZ206">
            <v>1337.7544009772305</v>
          </cell>
          <cell r="BA206">
            <v>2502.5837142222344</v>
          </cell>
          <cell r="BB206">
            <v>3899.7144025220327</v>
          </cell>
          <cell r="BC206">
            <v>4306.5007793605027</v>
          </cell>
          <cell r="BD206">
            <v>5060.2999793605031</v>
          </cell>
          <cell r="BE206">
            <v>10508.946308591172</v>
          </cell>
        </row>
        <row r="207">
          <cell r="V207" t="str">
            <v>PROJECTED RTM</v>
          </cell>
          <cell r="X207">
            <v>35937.992822222222</v>
          </cell>
          <cell r="Y207">
            <v>126</v>
          </cell>
          <cell r="Z207">
            <v>22.992822222222223</v>
          </cell>
          <cell r="BT207" t="str">
            <v xml:space="preserve"> </v>
          </cell>
        </row>
        <row r="208">
          <cell r="V208" t="str">
            <v>PROJECTED STREET</v>
          </cell>
          <cell r="X208">
            <v>35966.992822222222</v>
          </cell>
          <cell r="BT208" t="str">
            <v xml:space="preserve"> </v>
          </cell>
        </row>
        <row r="209">
          <cell r="V209" t="str">
            <v>+ or - Scheduled Date</v>
          </cell>
          <cell r="X209">
            <v>41.007177777777542</v>
          </cell>
        </row>
        <row r="210">
          <cell r="N210" t="str">
            <v>ENGINEERING</v>
          </cell>
          <cell r="R210" t="str">
            <v>CREATIVITY 2</v>
          </cell>
          <cell r="V210" t="str">
            <v>START DATE</v>
          </cell>
          <cell r="W210" t="str">
            <v>END     DATE</v>
          </cell>
          <cell r="X210">
            <v>3087.1529999999998</v>
          </cell>
          <cell r="Y210" t="str">
            <v>WK Count</v>
          </cell>
          <cell r="Z210" t="str">
            <v>Total Days</v>
          </cell>
        </row>
        <row r="211">
          <cell r="N211" t="str">
            <v>ENGINEERING</v>
          </cell>
          <cell r="R211" t="str">
            <v>CREATIVITY 2</v>
          </cell>
          <cell r="T211" t="str">
            <v>ANIMATION PRODUCTION</v>
          </cell>
          <cell r="V211" t="str">
            <v>START DATE</v>
          </cell>
          <cell r="W211" t="str">
            <v>END     DATE</v>
          </cell>
          <cell r="X211">
            <v>3087.1529999999998</v>
          </cell>
          <cell r="Y211" t="str">
            <v>WK Count</v>
          </cell>
          <cell r="Z211" t="str">
            <v>Total Days</v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 t="str">
            <v/>
          </cell>
          <cell r="BL211" t="str">
            <v/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 t="str">
            <v/>
          </cell>
          <cell r="BT211" t="str">
            <v/>
          </cell>
          <cell r="BU211" t="str">
            <v/>
          </cell>
          <cell r="BV211" t="str">
            <v/>
          </cell>
          <cell r="BW211" t="str">
            <v/>
          </cell>
          <cell r="BX211">
            <v>35898</v>
          </cell>
          <cell r="BY211">
            <v>35905</v>
          </cell>
          <cell r="BZ211">
            <v>35912</v>
          </cell>
          <cell r="CA211">
            <v>35919</v>
          </cell>
          <cell r="CB211">
            <v>35926</v>
          </cell>
          <cell r="CC211">
            <v>35933</v>
          </cell>
          <cell r="CD211">
            <v>35940</v>
          </cell>
          <cell r="CE211">
            <v>35947</v>
          </cell>
          <cell r="CF211">
            <v>35954</v>
          </cell>
          <cell r="CG211" t="str">
            <v/>
          </cell>
          <cell r="CH211" t="str">
            <v/>
          </cell>
          <cell r="CI211" t="str">
            <v/>
          </cell>
          <cell r="CJ211" t="str">
            <v/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 t="str">
            <v/>
          </cell>
          <cell r="CR211" t="str">
            <v/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 t="str">
            <v/>
          </cell>
          <cell r="CZ211" t="str">
            <v/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 t="str">
            <v/>
          </cell>
          <cell r="DH211" t="str">
            <v/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 t="str">
            <v/>
          </cell>
          <cell r="DP211" t="str">
            <v/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 t="str">
            <v/>
          </cell>
          <cell r="DX211" t="str">
            <v/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 t="str">
            <v/>
          </cell>
          <cell r="EF211" t="str">
            <v/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 t="str">
            <v/>
          </cell>
          <cell r="EN211" t="str">
            <v/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 t="str">
            <v/>
          </cell>
          <cell r="EV211" t="str">
            <v/>
          </cell>
        </row>
        <row r="212">
          <cell r="A212" t="str">
            <v>PREP</v>
          </cell>
          <cell r="F212" t="str">
            <v>ANIMATION</v>
          </cell>
          <cell r="I212" t="str">
            <v>INK &amp; PAINT</v>
          </cell>
          <cell r="L212" t="str">
            <v>ALPHA</v>
          </cell>
          <cell r="N212" t="str">
            <v>BETA</v>
          </cell>
          <cell r="P212" t="str">
            <v>RTM</v>
          </cell>
          <cell r="R212" t="str">
            <v>STREET</v>
          </cell>
          <cell r="T212" t="str">
            <v>ANIMATION PRODUCTION</v>
          </cell>
          <cell r="V212">
            <v>35898</v>
          </cell>
          <cell r="W212">
            <v>35955.220141999998</v>
          </cell>
          <cell r="X212">
            <v>500</v>
          </cell>
          <cell r="Y212">
            <v>9</v>
          </cell>
          <cell r="Z212">
            <v>57.220141999999996</v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 t="str">
            <v/>
          </cell>
          <cell r="BL212" t="str">
            <v/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 t="str">
            <v/>
          </cell>
          <cell r="BT212" t="str">
            <v/>
          </cell>
          <cell r="BU212" t="str">
            <v/>
          </cell>
          <cell r="BV212" t="str">
            <v/>
          </cell>
          <cell r="BW212" t="str">
            <v/>
          </cell>
          <cell r="BX212">
            <v>35898</v>
          </cell>
          <cell r="BY212">
            <v>35905</v>
          </cell>
          <cell r="BZ212">
            <v>35912</v>
          </cell>
          <cell r="CA212">
            <v>35919</v>
          </cell>
          <cell r="CB212">
            <v>35926</v>
          </cell>
          <cell r="CC212">
            <v>35933</v>
          </cell>
          <cell r="CD212">
            <v>35940</v>
          </cell>
          <cell r="CE212">
            <v>35947</v>
          </cell>
          <cell r="CF212">
            <v>35954</v>
          </cell>
          <cell r="CG212" t="str">
            <v/>
          </cell>
          <cell r="CH212" t="str">
            <v/>
          </cell>
          <cell r="CI212" t="str">
            <v/>
          </cell>
          <cell r="CJ212" t="str">
            <v/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 t="str">
            <v/>
          </cell>
          <cell r="CR212" t="str">
            <v/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 t="str">
            <v/>
          </cell>
          <cell r="CZ212" t="str">
            <v/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 t="str">
            <v/>
          </cell>
          <cell r="DH212" t="str">
            <v/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 t="str">
            <v/>
          </cell>
          <cell r="DP212" t="str">
            <v/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 t="str">
            <v/>
          </cell>
          <cell r="DX212" t="str">
            <v/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 t="str">
            <v/>
          </cell>
          <cell r="EF212" t="str">
            <v/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 t="str">
            <v/>
          </cell>
          <cell r="EN212" t="str">
            <v/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 t="str">
            <v/>
          </cell>
          <cell r="EV212" t="str">
            <v/>
          </cell>
        </row>
        <row r="213">
          <cell r="A213" t="str">
            <v>PREP</v>
          </cell>
          <cell r="B213" t="str">
            <v>Days</v>
          </cell>
          <cell r="F213" t="str">
            <v>ANIMATION</v>
          </cell>
          <cell r="G213" t="str">
            <v>Days</v>
          </cell>
          <cell r="H213" t="str">
            <v>Frames</v>
          </cell>
          <cell r="I213" t="str">
            <v>INK &amp; PAINT</v>
          </cell>
          <cell r="J213" t="str">
            <v>Days</v>
          </cell>
          <cell r="L213" t="str">
            <v>ALPHA</v>
          </cell>
          <cell r="N213" t="str">
            <v>BETA</v>
          </cell>
          <cell r="P213" t="str">
            <v>RTM</v>
          </cell>
          <cell r="R213" t="str">
            <v>STREET</v>
          </cell>
          <cell r="T213" t="str">
            <v>Prep Projection</v>
          </cell>
          <cell r="V213">
            <v>35898</v>
          </cell>
          <cell r="W213">
            <v>35955.220141999998</v>
          </cell>
          <cell r="X213">
            <v>500</v>
          </cell>
          <cell r="Y213">
            <v>9</v>
          </cell>
          <cell r="Z213">
            <v>57.220141999999996</v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 t="str">
            <v/>
          </cell>
          <cell r="BK213" t="str">
            <v/>
          </cell>
          <cell r="BL213" t="str">
            <v/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 t="str">
            <v/>
          </cell>
          <cell r="BS213" t="str">
            <v/>
          </cell>
          <cell r="BT213" t="str">
            <v/>
          </cell>
          <cell r="BU213" t="str">
            <v/>
          </cell>
          <cell r="BV213" t="str">
            <v/>
          </cell>
          <cell r="BW213" t="str">
            <v/>
          </cell>
          <cell r="BX213">
            <v>125</v>
          </cell>
          <cell r="BY213">
            <v>250</v>
          </cell>
          <cell r="BZ213">
            <v>375</v>
          </cell>
          <cell r="CA213">
            <v>500</v>
          </cell>
          <cell r="CB213">
            <v>500</v>
          </cell>
          <cell r="CC213">
            <v>500</v>
          </cell>
          <cell r="CD213">
            <v>500</v>
          </cell>
          <cell r="CE213">
            <v>500</v>
          </cell>
          <cell r="CF213">
            <v>500</v>
          </cell>
          <cell r="CG213" t="str">
            <v/>
          </cell>
          <cell r="CH213" t="str">
            <v/>
          </cell>
          <cell r="CI213" t="str">
            <v/>
          </cell>
          <cell r="CJ213" t="str">
            <v/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 t="str">
            <v/>
          </cell>
          <cell r="CQ213" t="str">
            <v/>
          </cell>
          <cell r="CR213" t="str">
            <v/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 t="str">
            <v/>
          </cell>
          <cell r="CY213" t="str">
            <v/>
          </cell>
          <cell r="CZ213" t="str">
            <v/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 t="str">
            <v/>
          </cell>
          <cell r="DG213" t="str">
            <v/>
          </cell>
          <cell r="DH213" t="str">
            <v/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 t="str">
            <v/>
          </cell>
          <cell r="DO213" t="str">
            <v/>
          </cell>
          <cell r="DP213" t="str">
            <v/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 t="str">
            <v/>
          </cell>
          <cell r="DW213" t="str">
            <v/>
          </cell>
          <cell r="DX213" t="str">
            <v/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 t="str">
            <v/>
          </cell>
          <cell r="EE213" t="str">
            <v/>
          </cell>
          <cell r="EF213" t="str">
            <v/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 t="str">
            <v/>
          </cell>
          <cell r="EM213" t="str">
            <v/>
          </cell>
          <cell r="EN213" t="str">
            <v/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 t="str">
            <v/>
          </cell>
          <cell r="EU213" t="str">
            <v/>
          </cell>
          <cell r="EV213" t="str">
            <v/>
          </cell>
        </row>
        <row r="214">
          <cell r="A214" t="str">
            <v>Wks</v>
          </cell>
          <cell r="B214" t="str">
            <v>Days</v>
          </cell>
          <cell r="F214" t="str">
            <v>Wks</v>
          </cell>
          <cell r="G214" t="str">
            <v>Days</v>
          </cell>
          <cell r="H214" t="str">
            <v>Frames</v>
          </cell>
          <cell r="I214" t="str">
            <v>Wks</v>
          </cell>
          <cell r="J214" t="str">
            <v>Days</v>
          </cell>
          <cell r="K214">
            <v>21</v>
          </cell>
          <cell r="M214">
            <v>29</v>
          </cell>
          <cell r="O214">
            <v>29</v>
          </cell>
          <cell r="Q214">
            <v>29</v>
          </cell>
          <cell r="R214">
            <v>36100</v>
          </cell>
          <cell r="T214" t="str">
            <v>Animation Projection</v>
          </cell>
          <cell r="V214">
            <v>35926</v>
          </cell>
          <cell r="W214">
            <v>35999.220141999998</v>
          </cell>
          <cell r="X214">
            <v>500</v>
          </cell>
          <cell r="Y214">
            <v>11</v>
          </cell>
          <cell r="Z214">
            <v>73.220141999999996</v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 t="str">
            <v/>
          </cell>
          <cell r="BL214" t="str">
            <v/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 t="str">
            <v/>
          </cell>
          <cell r="BT214" t="str">
            <v/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 t="str">
            <v/>
          </cell>
          <cell r="CB214">
            <v>0</v>
          </cell>
          <cell r="CC214">
            <v>0</v>
          </cell>
          <cell r="CD214">
            <v>0</v>
          </cell>
          <cell r="CE214">
            <v>125</v>
          </cell>
          <cell r="CF214">
            <v>250</v>
          </cell>
          <cell r="CG214">
            <v>375</v>
          </cell>
          <cell r="CH214">
            <v>500</v>
          </cell>
          <cell r="CI214">
            <v>500</v>
          </cell>
          <cell r="CJ214">
            <v>500</v>
          </cell>
          <cell r="CK214">
            <v>500</v>
          </cell>
          <cell r="CL214">
            <v>500</v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 t="str">
            <v/>
          </cell>
          <cell r="CR214" t="str">
            <v/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 t="str">
            <v/>
          </cell>
          <cell r="CZ214" t="str">
            <v/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 t="str">
            <v/>
          </cell>
          <cell r="DH214" t="str">
            <v/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 t="str">
            <v/>
          </cell>
          <cell r="DP214" t="str">
            <v/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 t="str">
            <v/>
          </cell>
          <cell r="DX214" t="str">
            <v/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 t="str">
            <v/>
          </cell>
          <cell r="EF214" t="str">
            <v/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 t="str">
            <v/>
          </cell>
          <cell r="EN214" t="str">
            <v/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 t="str">
            <v/>
          </cell>
          <cell r="EV214" t="str">
            <v/>
          </cell>
        </row>
        <row r="215">
          <cell r="A215">
            <v>6.1743059999999996</v>
          </cell>
          <cell r="B215">
            <v>57.220141999999996</v>
          </cell>
          <cell r="F215">
            <v>6.1743059999999996</v>
          </cell>
          <cell r="G215">
            <v>73.220141999999996</v>
          </cell>
          <cell r="H215">
            <v>3087.1529999999998</v>
          </cell>
          <cell r="I215">
            <v>6.1743059999999996</v>
          </cell>
          <cell r="J215">
            <v>57.220141999999996</v>
          </cell>
          <cell r="K215">
            <v>21</v>
          </cell>
          <cell r="M215">
            <v>29</v>
          </cell>
          <cell r="O215">
            <v>29</v>
          </cell>
          <cell r="Q215">
            <v>29</v>
          </cell>
          <cell r="R215">
            <v>36100</v>
          </cell>
          <cell r="T215" t="str">
            <v>Ink &amp; Paint Projection</v>
          </cell>
          <cell r="V215">
            <v>35956</v>
          </cell>
          <cell r="W215">
            <v>36013.220141999998</v>
          </cell>
          <cell r="X215">
            <v>500</v>
          </cell>
          <cell r="Y215">
            <v>8</v>
          </cell>
          <cell r="Z215">
            <v>57.220141999999996</v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/>
          </cell>
          <cell r="AR215" t="str">
            <v/>
          </cell>
          <cell r="AS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 t="str">
            <v/>
          </cell>
          <cell r="BK215" t="str">
            <v/>
          </cell>
          <cell r="BL215" t="str">
            <v/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 t="str">
            <v/>
          </cell>
          <cell r="BS215" t="str">
            <v/>
          </cell>
          <cell r="BT215" t="str">
            <v/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 t="str">
            <v/>
          </cell>
          <cell r="CA215" t="str">
            <v/>
          </cell>
          <cell r="CB215" t="str">
            <v/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>
            <v>125</v>
          </cell>
          <cell r="CH215">
            <v>250</v>
          </cell>
          <cell r="CI215">
            <v>375</v>
          </cell>
          <cell r="CJ215">
            <v>500</v>
          </cell>
          <cell r="CK215">
            <v>500</v>
          </cell>
          <cell r="CL215">
            <v>500</v>
          </cell>
          <cell r="CM215">
            <v>500</v>
          </cell>
          <cell r="CN215">
            <v>500</v>
          </cell>
          <cell r="CO215" t="str">
            <v/>
          </cell>
          <cell r="CP215" t="str">
            <v/>
          </cell>
          <cell r="CQ215" t="str">
            <v/>
          </cell>
          <cell r="CR215" t="str">
            <v/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 t="str">
            <v/>
          </cell>
          <cell r="CY215" t="str">
            <v/>
          </cell>
          <cell r="CZ215" t="str">
            <v/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 t="str">
            <v/>
          </cell>
          <cell r="DG215" t="str">
            <v/>
          </cell>
          <cell r="DH215" t="str">
            <v/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 t="str">
            <v/>
          </cell>
          <cell r="DO215" t="str">
            <v/>
          </cell>
          <cell r="DP215" t="str">
            <v/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 t="str">
            <v/>
          </cell>
          <cell r="DW215" t="str">
            <v/>
          </cell>
          <cell r="DX215" t="str">
            <v/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 t="str">
            <v/>
          </cell>
          <cell r="EE215" t="str">
            <v/>
          </cell>
          <cell r="EF215" t="str">
            <v/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 t="str">
            <v/>
          </cell>
          <cell r="EM215" t="str">
            <v/>
          </cell>
          <cell r="EN215" t="str">
            <v/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 t="str">
            <v/>
          </cell>
          <cell r="EU215" t="str">
            <v/>
          </cell>
          <cell r="EV215" t="str">
            <v/>
          </cell>
        </row>
        <row r="217">
          <cell r="T217" t="str">
            <v>BUDGET FORECAST</v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 t="str">
            <v/>
          </cell>
          <cell r="BK217" t="str">
            <v/>
          </cell>
          <cell r="BL217" t="str">
            <v/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 t="str">
            <v/>
          </cell>
          <cell r="BS217" t="str">
            <v/>
          </cell>
          <cell r="BT217" t="str">
            <v/>
          </cell>
          <cell r="BU217" t="str">
            <v/>
          </cell>
          <cell r="BV217" t="str">
            <v/>
          </cell>
          <cell r="BW217" t="str">
            <v/>
          </cell>
          <cell r="BX217">
            <v>35898</v>
          </cell>
          <cell r="BY217">
            <v>35905</v>
          </cell>
          <cell r="BZ217">
            <v>35912</v>
          </cell>
          <cell r="CA217">
            <v>35919</v>
          </cell>
          <cell r="CB217">
            <v>35926</v>
          </cell>
          <cell r="CC217">
            <v>35933</v>
          </cell>
          <cell r="CD217">
            <v>35940</v>
          </cell>
          <cell r="CE217">
            <v>35947</v>
          </cell>
          <cell r="CF217">
            <v>35954</v>
          </cell>
          <cell r="CG217" t="str">
            <v/>
          </cell>
          <cell r="CH217" t="str">
            <v/>
          </cell>
          <cell r="CI217" t="str">
            <v/>
          </cell>
          <cell r="CJ217" t="str">
            <v/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 t="str">
            <v/>
          </cell>
          <cell r="CQ217" t="str">
            <v/>
          </cell>
          <cell r="CR217" t="str">
            <v/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 t="str">
            <v/>
          </cell>
          <cell r="CY217" t="str">
            <v/>
          </cell>
          <cell r="CZ217" t="str">
            <v/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 t="str">
            <v/>
          </cell>
          <cell r="DG217" t="str">
            <v/>
          </cell>
          <cell r="DH217" t="str">
            <v/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 t="str">
            <v/>
          </cell>
          <cell r="DO217" t="str">
            <v/>
          </cell>
          <cell r="DP217" t="str">
            <v/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 t="str">
            <v/>
          </cell>
          <cell r="DW217" t="str">
            <v/>
          </cell>
          <cell r="DX217" t="str">
            <v/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 t="str">
            <v/>
          </cell>
          <cell r="EE217" t="str">
            <v/>
          </cell>
          <cell r="EF217" t="str">
            <v/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 t="str">
            <v/>
          </cell>
          <cell r="EM217" t="str">
            <v/>
          </cell>
          <cell r="EN217" t="str">
            <v/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 t="str">
            <v/>
          </cell>
          <cell r="EU217" t="str">
            <v/>
          </cell>
          <cell r="EV217" t="str">
            <v/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 t="str">
            <v/>
          </cell>
          <cell r="FC217" t="str">
            <v/>
          </cell>
          <cell r="FD217" t="str">
            <v/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</row>
        <row r="218">
          <cell r="T218" t="str">
            <v>BUDGET FORECAST</v>
          </cell>
          <cell r="V218" t="str">
            <v>PRE PROD</v>
          </cell>
          <cell r="W218">
            <v>30</v>
          </cell>
          <cell r="X218">
            <v>112500</v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 t="str">
            <v/>
          </cell>
          <cell r="BK218" t="str">
            <v/>
          </cell>
          <cell r="BL218" t="str">
            <v/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 t="str">
            <v/>
          </cell>
          <cell r="BS218" t="str">
            <v/>
          </cell>
          <cell r="BT218" t="str">
            <v/>
          </cell>
          <cell r="BU218" t="str">
            <v/>
          </cell>
          <cell r="BV218" t="str">
            <v/>
          </cell>
          <cell r="BW218" t="str">
            <v/>
          </cell>
          <cell r="BX218">
            <v>35898</v>
          </cell>
          <cell r="BY218">
            <v>35905</v>
          </cell>
          <cell r="BZ218">
            <v>35912</v>
          </cell>
          <cell r="CA218">
            <v>35919</v>
          </cell>
          <cell r="CB218">
            <v>35926</v>
          </cell>
          <cell r="CC218">
            <v>35933</v>
          </cell>
          <cell r="CD218">
            <v>35940</v>
          </cell>
          <cell r="CE218">
            <v>35947</v>
          </cell>
          <cell r="CF218">
            <v>35954</v>
          </cell>
          <cell r="CG218" t="str">
            <v/>
          </cell>
          <cell r="CH218" t="str">
            <v/>
          </cell>
          <cell r="CI218" t="str">
            <v/>
          </cell>
          <cell r="CJ218" t="str">
            <v/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 t="str">
            <v/>
          </cell>
          <cell r="CQ218" t="str">
            <v/>
          </cell>
          <cell r="CR218" t="str">
            <v/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 t="str">
            <v/>
          </cell>
          <cell r="CY218" t="str">
            <v/>
          </cell>
          <cell r="CZ218" t="str">
            <v/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 t="str">
            <v/>
          </cell>
          <cell r="DG218" t="str">
            <v/>
          </cell>
          <cell r="DH218" t="str">
            <v/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 t="str">
            <v/>
          </cell>
          <cell r="DO218" t="str">
            <v/>
          </cell>
          <cell r="DP218" t="str">
            <v/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 t="str">
            <v/>
          </cell>
          <cell r="DW218" t="str">
            <v/>
          </cell>
          <cell r="DX218" t="str">
            <v/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 t="str">
            <v/>
          </cell>
          <cell r="EE218" t="str">
            <v/>
          </cell>
          <cell r="EF218" t="str">
            <v/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 t="str">
            <v/>
          </cell>
          <cell r="EM218" t="str">
            <v/>
          </cell>
          <cell r="EN218" t="str">
            <v/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 t="str">
            <v/>
          </cell>
          <cell r="EU218" t="str">
            <v/>
          </cell>
          <cell r="EV218" t="str">
            <v/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 t="str">
            <v/>
          </cell>
          <cell r="FC218" t="str">
            <v/>
          </cell>
          <cell r="FD218" t="str">
            <v/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</row>
        <row r="219">
          <cell r="V219" t="str">
            <v>PRE PROD</v>
          </cell>
          <cell r="W219">
            <v>30</v>
          </cell>
          <cell r="X219">
            <v>112500</v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 t="str">
            <v/>
          </cell>
          <cell r="BL219" t="str">
            <v/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 t="str">
            <v/>
          </cell>
          <cell r="BT219" t="str">
            <v/>
          </cell>
          <cell r="BU219" t="str">
            <v/>
          </cell>
          <cell r="BV219" t="str">
            <v/>
          </cell>
          <cell r="BW219" t="str">
            <v/>
          </cell>
          <cell r="BX219">
            <v>3750</v>
          </cell>
          <cell r="BY219">
            <v>7500</v>
          </cell>
          <cell r="BZ219">
            <v>11250</v>
          </cell>
          <cell r="CA219">
            <v>15000</v>
          </cell>
          <cell r="CB219">
            <v>15000</v>
          </cell>
          <cell r="CC219">
            <v>15000</v>
          </cell>
          <cell r="CD219">
            <v>15000</v>
          </cell>
          <cell r="CE219">
            <v>15000</v>
          </cell>
          <cell r="CF219">
            <v>15000</v>
          </cell>
          <cell r="CG219" t="str">
            <v/>
          </cell>
          <cell r="CH219" t="str">
            <v/>
          </cell>
          <cell r="CI219" t="str">
            <v/>
          </cell>
          <cell r="CJ219" t="str">
            <v/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 t="str">
            <v/>
          </cell>
          <cell r="CR219" t="str">
            <v/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 t="str">
            <v/>
          </cell>
          <cell r="CZ219" t="str">
            <v/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 t="str">
            <v/>
          </cell>
          <cell r="DH219" t="str">
            <v/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 t="str">
            <v/>
          </cell>
          <cell r="DP219" t="str">
            <v/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 t="str">
            <v/>
          </cell>
          <cell r="DX219" t="str">
            <v/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 t="str">
            <v/>
          </cell>
          <cell r="EF219" t="str">
            <v/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 t="str">
            <v/>
          </cell>
          <cell r="EN219" t="str">
            <v/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 t="str">
            <v/>
          </cell>
          <cell r="EV219" t="str">
            <v/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 t="str">
            <v/>
          </cell>
          <cell r="FD219" t="str">
            <v/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</row>
        <row r="220">
          <cell r="V220" t="str">
            <v>PRODUCTION</v>
          </cell>
          <cell r="W220">
            <v>150</v>
          </cell>
          <cell r="X220">
            <v>487500</v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 t="str">
            <v/>
          </cell>
          <cell r="BL220" t="str">
            <v/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 t="str">
            <v/>
          </cell>
          <cell r="BT220" t="str">
            <v/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 t="str">
            <v/>
          </cell>
          <cell r="CB220">
            <v>35926</v>
          </cell>
          <cell r="CC220">
            <v>35933</v>
          </cell>
          <cell r="CD220">
            <v>35940</v>
          </cell>
          <cell r="CE220">
            <v>35947</v>
          </cell>
          <cell r="CF220">
            <v>35954</v>
          </cell>
          <cell r="CG220">
            <v>35961</v>
          </cell>
          <cell r="CH220">
            <v>35968</v>
          </cell>
          <cell r="CI220">
            <v>35975</v>
          </cell>
          <cell r="CJ220">
            <v>35982</v>
          </cell>
          <cell r="CK220">
            <v>35989</v>
          </cell>
          <cell r="CL220">
            <v>35996</v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 t="str">
            <v/>
          </cell>
          <cell r="CR220" t="str">
            <v/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 t="str">
            <v/>
          </cell>
          <cell r="CZ220" t="str">
            <v/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 t="str">
            <v/>
          </cell>
          <cell r="DH220" t="str">
            <v/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 t="str">
            <v/>
          </cell>
          <cell r="DP220" t="str">
            <v/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 t="str">
            <v/>
          </cell>
          <cell r="DX220" t="str">
            <v/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 t="str">
            <v/>
          </cell>
          <cell r="EF220" t="str">
            <v/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 t="str">
            <v/>
          </cell>
          <cell r="EN220" t="str">
            <v/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 t="str">
            <v/>
          </cell>
          <cell r="EV220" t="str">
            <v/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 t="str">
            <v/>
          </cell>
          <cell r="FD220" t="str">
            <v/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</row>
        <row r="221">
          <cell r="V221" t="str">
            <v>PRODUCTION</v>
          </cell>
          <cell r="W221">
            <v>150</v>
          </cell>
          <cell r="X221">
            <v>487500</v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 t="str">
            <v/>
          </cell>
          <cell r="BL221" t="str">
            <v/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 t="str">
            <v/>
          </cell>
          <cell r="BT221" t="str">
            <v/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 t="str">
            <v/>
          </cell>
          <cell r="CB221">
            <v>0</v>
          </cell>
          <cell r="CC221">
            <v>0</v>
          </cell>
          <cell r="CD221">
            <v>0</v>
          </cell>
          <cell r="CE221">
            <v>18750</v>
          </cell>
          <cell r="CF221">
            <v>37500</v>
          </cell>
          <cell r="CG221">
            <v>56250</v>
          </cell>
          <cell r="CH221">
            <v>75000</v>
          </cell>
          <cell r="CI221">
            <v>75000</v>
          </cell>
          <cell r="CJ221">
            <v>75000</v>
          </cell>
          <cell r="CK221">
            <v>75000</v>
          </cell>
          <cell r="CL221">
            <v>75000</v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 t="str">
            <v/>
          </cell>
          <cell r="CR221" t="str">
            <v/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 t="str">
            <v/>
          </cell>
          <cell r="CZ221" t="str">
            <v/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 t="str">
            <v/>
          </cell>
          <cell r="DH221" t="str">
            <v/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 t="str">
            <v/>
          </cell>
          <cell r="DP221" t="str">
            <v/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 t="str">
            <v/>
          </cell>
          <cell r="DX221" t="str">
            <v/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 t="str">
            <v/>
          </cell>
          <cell r="EF221" t="str">
            <v/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 t="str">
            <v/>
          </cell>
          <cell r="EN221" t="str">
            <v/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 t="str">
            <v/>
          </cell>
          <cell r="EV221" t="str">
            <v/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 t="str">
            <v/>
          </cell>
          <cell r="FD221" t="str">
            <v/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</row>
        <row r="222">
          <cell r="V222" t="str">
            <v>INK &amp; PAINT</v>
          </cell>
          <cell r="W222">
            <v>8</v>
          </cell>
          <cell r="X222">
            <v>26000</v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 t="str">
            <v/>
          </cell>
          <cell r="BK222" t="str">
            <v/>
          </cell>
          <cell r="BL222" t="str">
            <v/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 t="str">
            <v/>
          </cell>
          <cell r="BS222" t="str">
            <v/>
          </cell>
          <cell r="BT222" t="str">
            <v/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 t="str">
            <v/>
          </cell>
          <cell r="CA222" t="str">
            <v/>
          </cell>
          <cell r="CB222" t="str">
            <v/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>
            <v>35961</v>
          </cell>
          <cell r="CH222">
            <v>35968</v>
          </cell>
          <cell r="CI222">
            <v>35975</v>
          </cell>
          <cell r="CJ222">
            <v>35982</v>
          </cell>
          <cell r="CK222">
            <v>35989</v>
          </cell>
          <cell r="CL222">
            <v>35996</v>
          </cell>
          <cell r="CM222">
            <v>36003</v>
          </cell>
          <cell r="CN222">
            <v>36010</v>
          </cell>
          <cell r="CO222" t="str">
            <v/>
          </cell>
          <cell r="CP222" t="str">
            <v/>
          </cell>
          <cell r="CQ222" t="str">
            <v/>
          </cell>
          <cell r="CR222" t="str">
            <v/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 t="str">
            <v/>
          </cell>
          <cell r="CY222" t="str">
            <v/>
          </cell>
          <cell r="CZ222" t="str">
            <v/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 t="str">
            <v/>
          </cell>
          <cell r="DG222" t="str">
            <v/>
          </cell>
          <cell r="DH222" t="str">
            <v/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 t="str">
            <v/>
          </cell>
          <cell r="DO222" t="str">
            <v/>
          </cell>
          <cell r="DP222" t="str">
            <v/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 t="str">
            <v/>
          </cell>
          <cell r="DW222" t="str">
            <v/>
          </cell>
          <cell r="DX222" t="str">
            <v/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 t="str">
            <v/>
          </cell>
          <cell r="EE222" t="str">
            <v/>
          </cell>
          <cell r="EF222" t="str">
            <v/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 t="str">
            <v/>
          </cell>
          <cell r="EM222" t="str">
            <v/>
          </cell>
          <cell r="EN222" t="str">
            <v/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 t="str">
            <v/>
          </cell>
          <cell r="EU222" t="str">
            <v/>
          </cell>
          <cell r="EV222" t="str">
            <v/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 t="str">
            <v/>
          </cell>
          <cell r="FC222" t="str">
            <v/>
          </cell>
          <cell r="FD222" t="str">
            <v/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</row>
        <row r="223">
          <cell r="V223" t="str">
            <v>INK &amp; PAINT</v>
          </cell>
          <cell r="W223">
            <v>8</v>
          </cell>
          <cell r="X223">
            <v>26000</v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  <cell r="BI223" t="str">
            <v/>
          </cell>
          <cell r="BJ223" t="str">
            <v/>
          </cell>
          <cell r="BK223" t="str">
            <v/>
          </cell>
          <cell r="BL223" t="str">
            <v/>
          </cell>
          <cell r="BM223" t="str">
            <v/>
          </cell>
          <cell r="BN223" t="str">
            <v/>
          </cell>
          <cell r="BO223" t="str">
            <v/>
          </cell>
          <cell r="BP223" t="str">
            <v/>
          </cell>
          <cell r="BQ223" t="str">
            <v/>
          </cell>
          <cell r="BR223" t="str">
            <v/>
          </cell>
          <cell r="BS223" t="str">
            <v/>
          </cell>
          <cell r="BT223" t="str">
            <v/>
          </cell>
          <cell r="BU223" t="str">
            <v/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 t="str">
            <v/>
          </cell>
          <cell r="CA223" t="str">
            <v/>
          </cell>
          <cell r="CB223" t="str">
            <v/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>
            <v>1000</v>
          </cell>
          <cell r="CH223">
            <v>2000</v>
          </cell>
          <cell r="CI223">
            <v>3000</v>
          </cell>
          <cell r="CJ223">
            <v>4000</v>
          </cell>
          <cell r="CK223">
            <v>4000</v>
          </cell>
          <cell r="CL223">
            <v>4000</v>
          </cell>
          <cell r="CM223">
            <v>4000</v>
          </cell>
          <cell r="CN223">
            <v>4000</v>
          </cell>
          <cell r="CO223" t="str">
            <v/>
          </cell>
          <cell r="CP223" t="str">
            <v/>
          </cell>
          <cell r="CQ223" t="str">
            <v/>
          </cell>
          <cell r="CR223" t="str">
            <v/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 t="str">
            <v/>
          </cell>
          <cell r="CY223" t="str">
            <v/>
          </cell>
          <cell r="CZ223" t="str">
            <v/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 t="str">
            <v/>
          </cell>
          <cell r="DG223" t="str">
            <v/>
          </cell>
          <cell r="DH223" t="str">
            <v/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 t="str">
            <v/>
          </cell>
          <cell r="DO223" t="str">
            <v/>
          </cell>
          <cell r="DP223" t="str">
            <v/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 t="str">
            <v/>
          </cell>
          <cell r="DW223" t="str">
            <v/>
          </cell>
          <cell r="DX223" t="str">
            <v/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 t="str">
            <v/>
          </cell>
          <cell r="EE223" t="str">
            <v/>
          </cell>
          <cell r="EF223" t="str">
            <v/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 t="str">
            <v/>
          </cell>
          <cell r="EM223" t="str">
            <v/>
          </cell>
          <cell r="EN223" t="str">
            <v/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 t="str">
            <v/>
          </cell>
          <cell r="EU223" t="str">
            <v/>
          </cell>
          <cell r="EV223" t="str">
            <v/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 t="str">
            <v/>
          </cell>
          <cell r="FC223" t="str">
            <v/>
          </cell>
          <cell r="FD223" t="str">
            <v/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</row>
        <row r="224">
          <cell r="X224" t="str">
            <v>DIRECT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3750</v>
          </cell>
          <cell r="BY224">
            <v>7500</v>
          </cell>
          <cell r="BZ224">
            <v>11250</v>
          </cell>
          <cell r="CA224">
            <v>15000</v>
          </cell>
          <cell r="CB224">
            <v>50926</v>
          </cell>
          <cell r="CC224">
            <v>50933</v>
          </cell>
          <cell r="CD224">
            <v>50940</v>
          </cell>
          <cell r="CE224">
            <v>69697</v>
          </cell>
          <cell r="CF224">
            <v>88454</v>
          </cell>
          <cell r="CG224">
            <v>129172</v>
          </cell>
          <cell r="CH224">
            <v>148936</v>
          </cell>
          <cell r="CI224">
            <v>149950</v>
          </cell>
          <cell r="CJ224">
            <v>150964</v>
          </cell>
          <cell r="CK224">
            <v>150978</v>
          </cell>
          <cell r="CL224">
            <v>150992</v>
          </cell>
          <cell r="CM224">
            <v>40003</v>
          </cell>
          <cell r="CN224">
            <v>40010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</row>
        <row r="225">
          <cell r="X225" t="str">
            <v>DIRECT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3750</v>
          </cell>
          <cell r="BY225">
            <v>7500</v>
          </cell>
          <cell r="BZ225">
            <v>11250</v>
          </cell>
          <cell r="CA225">
            <v>15000</v>
          </cell>
          <cell r="CB225">
            <v>50926</v>
          </cell>
          <cell r="CC225">
            <v>50933</v>
          </cell>
          <cell r="CD225">
            <v>50940</v>
          </cell>
          <cell r="CE225">
            <v>69697</v>
          </cell>
          <cell r="CF225">
            <v>88454</v>
          </cell>
          <cell r="CG225">
            <v>129172</v>
          </cell>
          <cell r="CH225">
            <v>148936</v>
          </cell>
          <cell r="CI225">
            <v>149950</v>
          </cell>
          <cell r="CJ225">
            <v>150964</v>
          </cell>
          <cell r="CK225">
            <v>150978</v>
          </cell>
          <cell r="CL225">
            <v>150992</v>
          </cell>
          <cell r="CM225">
            <v>40003</v>
          </cell>
          <cell r="CN225">
            <v>40010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</row>
        <row r="226">
          <cell r="X226" t="str">
            <v>LOADED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5062.5</v>
          </cell>
          <cell r="BY226">
            <v>10125</v>
          </cell>
          <cell r="BZ226">
            <v>15187.5</v>
          </cell>
          <cell r="CA226">
            <v>20250</v>
          </cell>
          <cell r="CB226">
            <v>68750.100000000006</v>
          </cell>
          <cell r="CC226">
            <v>68759.55</v>
          </cell>
          <cell r="CD226">
            <v>68769</v>
          </cell>
          <cell r="CE226">
            <v>94090.95</v>
          </cell>
          <cell r="CF226">
            <v>119412.9</v>
          </cell>
          <cell r="CG226">
            <v>174382.2</v>
          </cell>
          <cell r="CH226">
            <v>201063.6</v>
          </cell>
          <cell r="CI226">
            <v>202432.5</v>
          </cell>
          <cell r="CJ226">
            <v>203801.4</v>
          </cell>
          <cell r="CK226">
            <v>203820.3</v>
          </cell>
          <cell r="CL226">
            <v>203839.2</v>
          </cell>
          <cell r="CM226">
            <v>54004.05</v>
          </cell>
          <cell r="CN226">
            <v>54013.5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</row>
        <row r="227">
          <cell r="V227" t="str">
            <v>PROJECTED RTM</v>
          </cell>
          <cell r="X227" t="str">
            <v>CUMULATIVE TO DATE</v>
          </cell>
          <cell r="Y227">
            <v>119</v>
          </cell>
          <cell r="Z227">
            <v>43.220141999999996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5062.5</v>
          </cell>
          <cell r="BY227">
            <v>10125</v>
          </cell>
          <cell r="BZ227">
            <v>15187.5</v>
          </cell>
          <cell r="CA227">
            <v>20250</v>
          </cell>
          <cell r="CB227">
            <v>68750.100000000006</v>
          </cell>
          <cell r="CC227">
            <v>68759.55</v>
          </cell>
          <cell r="CD227">
            <v>68769</v>
          </cell>
          <cell r="CE227">
            <v>94090.95</v>
          </cell>
          <cell r="CF227">
            <v>119412.9</v>
          </cell>
          <cell r="CG227">
            <v>174382.2</v>
          </cell>
          <cell r="CH227">
            <v>201063.6</v>
          </cell>
          <cell r="CI227">
            <v>202432.5</v>
          </cell>
          <cell r="CJ227">
            <v>203801.4</v>
          </cell>
          <cell r="CK227">
            <v>203820.3</v>
          </cell>
          <cell r="CL227">
            <v>203839.2</v>
          </cell>
          <cell r="CM227">
            <v>54004.05</v>
          </cell>
          <cell r="CN227">
            <v>54013.5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</row>
        <row r="228">
          <cell r="V228" t="str">
            <v>PROJECTED RTM</v>
          </cell>
          <cell r="X228">
            <v>36092.220141999998</v>
          </cell>
          <cell r="Y228">
            <v>119</v>
          </cell>
          <cell r="Z228">
            <v>43.220141999999996</v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 t="str">
            <v/>
          </cell>
          <cell r="BL228" t="str">
            <v/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 t="str">
            <v/>
          </cell>
          <cell r="BT228" t="str">
            <v/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 t="str">
            <v/>
          </cell>
          <cell r="CB228" t="str">
            <v/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 t="str">
            <v/>
          </cell>
          <cell r="CJ228" t="str">
            <v/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 t="str">
            <v/>
          </cell>
          <cell r="CR228" t="str">
            <v/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 t="str">
            <v/>
          </cell>
          <cell r="CZ228" t="str">
            <v/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 t="str">
            <v/>
          </cell>
          <cell r="DH228" t="str">
            <v/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 t="str">
            <v/>
          </cell>
          <cell r="DP228" t="str">
            <v/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 t="str">
            <v/>
          </cell>
          <cell r="DX228" t="str">
            <v/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 t="str">
            <v/>
          </cell>
          <cell r="EF228" t="str">
            <v/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 t="str">
            <v/>
          </cell>
          <cell r="EN228" t="str">
            <v/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 t="str">
            <v/>
          </cell>
          <cell r="EV228" t="str">
            <v/>
          </cell>
        </row>
        <row r="229">
          <cell r="V229" t="str">
            <v>PROJECTED STREET</v>
          </cell>
          <cell r="X229">
            <v>36122.220141999998</v>
          </cell>
          <cell r="AA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/>
          </cell>
          <cell r="AR229" t="str">
            <v/>
          </cell>
          <cell r="AS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 t="str">
            <v/>
          </cell>
          <cell r="AY229" t="str">
            <v/>
          </cell>
          <cell r="AZ229" t="str">
            <v/>
          </cell>
          <cell r="BA229" t="str">
            <v/>
          </cell>
          <cell r="BB229" t="str">
            <v/>
          </cell>
          <cell r="BC229" t="str">
            <v/>
          </cell>
          <cell r="BD229" t="str">
            <v/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 t="str">
            <v/>
          </cell>
          <cell r="BL229" t="str">
            <v/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 t="str">
            <v/>
          </cell>
          <cell r="BT229" t="str">
            <v/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 t="str">
            <v/>
          </cell>
          <cell r="CB229" t="str">
            <v/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 t="str">
            <v/>
          </cell>
          <cell r="CJ229" t="str">
            <v/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 t="str">
            <v/>
          </cell>
          <cell r="CR229" t="str">
            <v/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 t="str">
            <v/>
          </cell>
          <cell r="CZ229" t="str">
            <v/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 t="str">
            <v/>
          </cell>
          <cell r="DH229" t="str">
            <v/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 t="str">
            <v/>
          </cell>
          <cell r="DP229" t="str">
            <v/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 t="str">
            <v/>
          </cell>
          <cell r="DX229" t="str">
            <v/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 t="str">
            <v/>
          </cell>
          <cell r="EF229" t="str">
            <v/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 t="str">
            <v/>
          </cell>
          <cell r="EN229" t="str">
            <v/>
          </cell>
          <cell r="EO229" t="str">
            <v/>
          </cell>
          <cell r="EP229" t="str">
            <v/>
          </cell>
          <cell r="EQ229" t="str">
            <v/>
          </cell>
          <cell r="ER229" t="str">
            <v/>
          </cell>
          <cell r="ES229" t="str">
            <v/>
          </cell>
          <cell r="ET229" t="str">
            <v/>
          </cell>
          <cell r="EU229" t="str">
            <v/>
          </cell>
          <cell r="EV229" t="str">
            <v/>
          </cell>
        </row>
        <row r="230">
          <cell r="V230" t="str">
            <v>+ or - Scheduled Date</v>
          </cell>
          <cell r="X230">
            <v>-22.220141999998305</v>
          </cell>
        </row>
        <row r="231">
          <cell r="N231" t="str">
            <v>ENGINEERING</v>
          </cell>
          <cell r="R231" t="str">
            <v>LEARNING QUEST II</v>
          </cell>
          <cell r="V231" t="str">
            <v>START DATE</v>
          </cell>
          <cell r="W231" t="str">
            <v>END     DATE</v>
          </cell>
          <cell r="X231">
            <v>7000</v>
          </cell>
          <cell r="Y231" t="str">
            <v>WK Count</v>
          </cell>
          <cell r="Z231" t="str">
            <v>Total Days</v>
          </cell>
        </row>
        <row r="232">
          <cell r="N232" t="str">
            <v>ENGINEERING</v>
          </cell>
          <cell r="R232" t="str">
            <v>LEARNING QUEST II</v>
          </cell>
          <cell r="T232" t="str">
            <v>ANIMATION PRODUCTION</v>
          </cell>
          <cell r="V232" t="str">
            <v>START DATE</v>
          </cell>
          <cell r="W232" t="str">
            <v>END     DATE</v>
          </cell>
          <cell r="X232">
            <v>7000</v>
          </cell>
          <cell r="Y232" t="str">
            <v>WK Count</v>
          </cell>
          <cell r="Z232" t="str">
            <v>Total Days</v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 t="str">
            <v/>
          </cell>
          <cell r="BD232" t="str">
            <v/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 t="str">
            <v/>
          </cell>
          <cell r="BL232" t="str">
            <v/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 t="str">
            <v/>
          </cell>
          <cell r="BT232" t="str">
            <v/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>
            <v>35905</v>
          </cell>
          <cell r="BZ232">
            <v>35912</v>
          </cell>
          <cell r="CA232">
            <v>35919</v>
          </cell>
          <cell r="CB232">
            <v>35926</v>
          </cell>
          <cell r="CC232">
            <v>35933</v>
          </cell>
          <cell r="CD232">
            <v>35940</v>
          </cell>
          <cell r="CE232">
            <v>35947</v>
          </cell>
          <cell r="CF232">
            <v>35954</v>
          </cell>
          <cell r="CG232">
            <v>35961</v>
          </cell>
          <cell r="CH232">
            <v>35968</v>
          </cell>
          <cell r="CI232">
            <v>35975</v>
          </cell>
          <cell r="CJ232">
            <v>35982</v>
          </cell>
          <cell r="CK232">
            <v>35989</v>
          </cell>
          <cell r="CL232">
            <v>35996</v>
          </cell>
          <cell r="CM232">
            <v>36003</v>
          </cell>
          <cell r="CN232">
            <v>36010</v>
          </cell>
          <cell r="CO232" t="str">
            <v/>
          </cell>
          <cell r="CP232" t="str">
            <v/>
          </cell>
          <cell r="CQ232" t="str">
            <v/>
          </cell>
          <cell r="CR232" t="str">
            <v/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 t="str">
            <v/>
          </cell>
          <cell r="CZ232" t="str">
            <v/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 t="str">
            <v/>
          </cell>
          <cell r="DH232" t="str">
            <v/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 t="str">
            <v/>
          </cell>
          <cell r="DP232" t="str">
            <v/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 t="str">
            <v/>
          </cell>
          <cell r="DX232" t="str">
            <v/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 t="str">
            <v/>
          </cell>
          <cell r="EF232" t="str">
            <v/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 t="str">
            <v/>
          </cell>
          <cell r="EN232" t="str">
            <v/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 t="str">
            <v/>
          </cell>
          <cell r="EV232" t="str">
            <v/>
          </cell>
        </row>
        <row r="233">
          <cell r="A233" t="str">
            <v>PREP</v>
          </cell>
          <cell r="F233" t="str">
            <v>ANIMATION</v>
          </cell>
          <cell r="I233" t="str">
            <v>INK &amp; PAINT</v>
          </cell>
          <cell r="L233" t="str">
            <v>ALPHA</v>
          </cell>
          <cell r="N233" t="str">
            <v>BETA</v>
          </cell>
          <cell r="P233" t="str">
            <v>RTM</v>
          </cell>
          <cell r="R233" t="str">
            <v>STREET</v>
          </cell>
          <cell r="T233" t="str">
            <v>ANIMATION PRODUCTION</v>
          </cell>
          <cell r="V233">
            <v>35905</v>
          </cell>
          <cell r="W233">
            <v>36017</v>
          </cell>
          <cell r="X233">
            <v>500</v>
          </cell>
          <cell r="Y233">
            <v>16</v>
          </cell>
          <cell r="Z233">
            <v>112</v>
          </cell>
          <cell r="AA233" t="str">
            <v/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 t="str">
            <v/>
          </cell>
          <cell r="AG233" t="str">
            <v/>
          </cell>
          <cell r="AH233" t="str">
            <v/>
          </cell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  <cell r="AN233" t="str">
            <v/>
          </cell>
          <cell r="AO233" t="str">
            <v/>
          </cell>
          <cell r="AP233" t="str">
            <v/>
          </cell>
          <cell r="AQ233" t="str">
            <v/>
          </cell>
          <cell r="AR233" t="str">
            <v/>
          </cell>
          <cell r="AS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 t="str">
            <v/>
          </cell>
          <cell r="AY233" t="str">
            <v/>
          </cell>
          <cell r="AZ233" t="str">
            <v/>
          </cell>
          <cell r="BA233" t="str">
            <v/>
          </cell>
          <cell r="BB233" t="str">
            <v/>
          </cell>
          <cell r="BC233" t="str">
            <v/>
          </cell>
          <cell r="BD233" t="str">
            <v/>
          </cell>
          <cell r="BE233" t="str">
            <v/>
          </cell>
          <cell r="BF233" t="str">
            <v/>
          </cell>
          <cell r="BG233" t="str">
            <v/>
          </cell>
          <cell r="BH233" t="str">
            <v/>
          </cell>
          <cell r="BI233" t="str">
            <v/>
          </cell>
          <cell r="BJ233" t="str">
            <v/>
          </cell>
          <cell r="BK233" t="str">
            <v/>
          </cell>
          <cell r="BL233" t="str">
            <v/>
          </cell>
          <cell r="BM233" t="str">
            <v/>
          </cell>
          <cell r="BN233" t="str">
            <v/>
          </cell>
          <cell r="BO233" t="str">
            <v/>
          </cell>
          <cell r="BP233" t="str">
            <v/>
          </cell>
          <cell r="BQ233" t="str">
            <v/>
          </cell>
          <cell r="BR233" t="str">
            <v/>
          </cell>
          <cell r="BS233" t="str">
            <v/>
          </cell>
          <cell r="BT233" t="str">
            <v/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>
            <v>35905</v>
          </cell>
          <cell r="BZ233">
            <v>35912</v>
          </cell>
          <cell r="CA233">
            <v>35919</v>
          </cell>
          <cell r="CB233">
            <v>35926</v>
          </cell>
          <cell r="CC233">
            <v>35933</v>
          </cell>
          <cell r="CD233">
            <v>35940</v>
          </cell>
          <cell r="CE233">
            <v>35947</v>
          </cell>
          <cell r="CF233">
            <v>35954</v>
          </cell>
          <cell r="CG233">
            <v>35961</v>
          </cell>
          <cell r="CH233">
            <v>35968</v>
          </cell>
          <cell r="CI233">
            <v>35975</v>
          </cell>
          <cell r="CJ233">
            <v>35982</v>
          </cell>
          <cell r="CK233">
            <v>35989</v>
          </cell>
          <cell r="CL233">
            <v>35996</v>
          </cell>
          <cell r="CM233">
            <v>36003</v>
          </cell>
          <cell r="CN233">
            <v>36010</v>
          </cell>
          <cell r="CO233" t="str">
            <v/>
          </cell>
          <cell r="CP233" t="str">
            <v/>
          </cell>
          <cell r="CQ233" t="str">
            <v/>
          </cell>
          <cell r="CR233" t="str">
            <v/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 t="str">
            <v/>
          </cell>
          <cell r="CY233" t="str">
            <v/>
          </cell>
          <cell r="CZ233" t="str">
            <v/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 t="str">
            <v/>
          </cell>
          <cell r="DG233" t="str">
            <v/>
          </cell>
          <cell r="DH233" t="str">
            <v/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 t="str">
            <v/>
          </cell>
          <cell r="DO233" t="str">
            <v/>
          </cell>
          <cell r="DP233" t="str">
            <v/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 t="str">
            <v/>
          </cell>
          <cell r="DW233" t="str">
            <v/>
          </cell>
          <cell r="DX233" t="str">
            <v/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 t="str">
            <v/>
          </cell>
          <cell r="EE233" t="str">
            <v/>
          </cell>
          <cell r="EF233" t="str">
            <v/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 t="str">
            <v/>
          </cell>
          <cell r="EM233" t="str">
            <v/>
          </cell>
          <cell r="EN233" t="str">
            <v/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 t="str">
            <v/>
          </cell>
          <cell r="EU233" t="str">
            <v/>
          </cell>
          <cell r="EV233" t="str">
            <v/>
          </cell>
        </row>
        <row r="234">
          <cell r="A234" t="str">
            <v>PREP</v>
          </cell>
          <cell r="B234" t="str">
            <v>Days</v>
          </cell>
          <cell r="F234" t="str">
            <v>ANIMATION</v>
          </cell>
          <cell r="G234" t="str">
            <v>Days</v>
          </cell>
          <cell r="H234" t="str">
            <v>Frames</v>
          </cell>
          <cell r="I234" t="str">
            <v>INK &amp; PAINT</v>
          </cell>
          <cell r="J234" t="str">
            <v>Days</v>
          </cell>
          <cell r="L234" t="str">
            <v>ALPHA</v>
          </cell>
          <cell r="N234" t="str">
            <v>BETA</v>
          </cell>
          <cell r="P234" t="str">
            <v>RTM</v>
          </cell>
          <cell r="R234" t="str">
            <v>STREET</v>
          </cell>
          <cell r="T234" t="str">
            <v>Prep Projection</v>
          </cell>
          <cell r="V234">
            <v>35905</v>
          </cell>
          <cell r="W234">
            <v>36017</v>
          </cell>
          <cell r="X234">
            <v>500</v>
          </cell>
          <cell r="Y234">
            <v>16</v>
          </cell>
          <cell r="Z234">
            <v>112</v>
          </cell>
          <cell r="AA234" t="str">
            <v/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 t="str">
            <v/>
          </cell>
          <cell r="BD234" t="str">
            <v/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 t="str">
            <v/>
          </cell>
          <cell r="BL234" t="str">
            <v/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 t="str">
            <v/>
          </cell>
          <cell r="BT234" t="str">
            <v/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>
            <v>125</v>
          </cell>
          <cell r="BZ234">
            <v>250</v>
          </cell>
          <cell r="CA234">
            <v>375</v>
          </cell>
          <cell r="CB234">
            <v>500</v>
          </cell>
          <cell r="CC234">
            <v>500</v>
          </cell>
          <cell r="CD234">
            <v>500</v>
          </cell>
          <cell r="CE234">
            <v>500</v>
          </cell>
          <cell r="CF234">
            <v>500</v>
          </cell>
          <cell r="CG234">
            <v>500</v>
          </cell>
          <cell r="CH234">
            <v>500</v>
          </cell>
          <cell r="CI234">
            <v>500</v>
          </cell>
          <cell r="CJ234">
            <v>500</v>
          </cell>
          <cell r="CK234">
            <v>500</v>
          </cell>
          <cell r="CL234">
            <v>500</v>
          </cell>
          <cell r="CM234">
            <v>500</v>
          </cell>
          <cell r="CN234">
            <v>500</v>
          </cell>
          <cell r="CO234" t="str">
            <v/>
          </cell>
          <cell r="CP234" t="str">
            <v/>
          </cell>
          <cell r="CQ234" t="str">
            <v/>
          </cell>
          <cell r="CR234" t="str">
            <v/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 t="str">
            <v/>
          </cell>
          <cell r="CZ234" t="str">
            <v/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 t="str">
            <v/>
          </cell>
          <cell r="DH234" t="str">
            <v/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 t="str">
            <v/>
          </cell>
          <cell r="DP234" t="str">
            <v/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 t="str">
            <v/>
          </cell>
          <cell r="DX234" t="str">
            <v/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 t="str">
            <v/>
          </cell>
          <cell r="EF234" t="str">
            <v/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 t="str">
            <v/>
          </cell>
          <cell r="EN234" t="str">
            <v/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 t="str">
            <v/>
          </cell>
          <cell r="EV234" t="str">
            <v/>
          </cell>
        </row>
        <row r="235">
          <cell r="A235" t="str">
            <v>Wks</v>
          </cell>
          <cell r="B235" t="str">
            <v>Days</v>
          </cell>
          <cell r="F235" t="str">
            <v>Wks</v>
          </cell>
          <cell r="G235" t="str">
            <v>Days</v>
          </cell>
          <cell r="H235" t="str">
            <v>Frames</v>
          </cell>
          <cell r="I235" t="str">
            <v>Wks</v>
          </cell>
          <cell r="J235" t="str">
            <v>Days</v>
          </cell>
          <cell r="K235">
            <v>21</v>
          </cell>
          <cell r="M235">
            <v>29</v>
          </cell>
          <cell r="O235">
            <v>29</v>
          </cell>
          <cell r="Q235">
            <v>29</v>
          </cell>
          <cell r="R235">
            <v>36312</v>
          </cell>
          <cell r="T235" t="str">
            <v>Animation Projection</v>
          </cell>
          <cell r="V235">
            <v>35933</v>
          </cell>
          <cell r="W235">
            <v>36061</v>
          </cell>
          <cell r="X235">
            <v>500</v>
          </cell>
          <cell r="Y235">
            <v>19</v>
          </cell>
          <cell r="Z235">
            <v>128</v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 t="str">
            <v/>
          </cell>
          <cell r="BL235" t="str">
            <v/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 t="str">
            <v/>
          </cell>
          <cell r="BT235" t="str">
            <v/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 t="str">
            <v/>
          </cell>
          <cell r="CB235" t="str">
            <v/>
          </cell>
          <cell r="CC235">
            <v>0</v>
          </cell>
          <cell r="CD235">
            <v>0</v>
          </cell>
          <cell r="CE235">
            <v>0</v>
          </cell>
          <cell r="CF235">
            <v>125</v>
          </cell>
          <cell r="CG235">
            <v>250</v>
          </cell>
          <cell r="CH235">
            <v>375</v>
          </cell>
          <cell r="CI235">
            <v>500</v>
          </cell>
          <cell r="CJ235">
            <v>500</v>
          </cell>
          <cell r="CK235">
            <v>500</v>
          </cell>
          <cell r="CL235">
            <v>500</v>
          </cell>
          <cell r="CM235">
            <v>500</v>
          </cell>
          <cell r="CN235">
            <v>500</v>
          </cell>
          <cell r="CO235">
            <v>500</v>
          </cell>
          <cell r="CP235">
            <v>500</v>
          </cell>
          <cell r="CQ235">
            <v>500</v>
          </cell>
          <cell r="CR235">
            <v>500</v>
          </cell>
          <cell r="CS235">
            <v>500</v>
          </cell>
          <cell r="CT235">
            <v>500</v>
          </cell>
          <cell r="CU235">
            <v>500</v>
          </cell>
          <cell r="CV235" t="str">
            <v/>
          </cell>
          <cell r="CW235" t="str">
            <v/>
          </cell>
          <cell r="CX235" t="str">
            <v/>
          </cell>
          <cell r="CY235" t="str">
            <v/>
          </cell>
          <cell r="CZ235" t="str">
            <v/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 t="str">
            <v/>
          </cell>
          <cell r="DH235" t="str">
            <v/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 t="str">
            <v/>
          </cell>
          <cell r="DP235" t="str">
            <v/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 t="str">
            <v/>
          </cell>
          <cell r="DX235" t="str">
            <v/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 t="str">
            <v/>
          </cell>
          <cell r="EF235" t="str">
            <v/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 t="str">
            <v/>
          </cell>
          <cell r="EN235" t="str">
            <v/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 t="str">
            <v/>
          </cell>
          <cell r="EV235" t="str">
            <v/>
          </cell>
        </row>
        <row r="236">
          <cell r="A236">
            <v>14</v>
          </cell>
          <cell r="B236">
            <v>112</v>
          </cell>
          <cell r="F236">
            <v>14</v>
          </cell>
          <cell r="G236">
            <v>128</v>
          </cell>
          <cell r="H236">
            <v>7000</v>
          </cell>
          <cell r="I236">
            <v>14</v>
          </cell>
          <cell r="J236">
            <v>112</v>
          </cell>
          <cell r="K236">
            <v>21</v>
          </cell>
          <cell r="M236">
            <v>29</v>
          </cell>
          <cell r="O236">
            <v>29</v>
          </cell>
          <cell r="Q236">
            <v>29</v>
          </cell>
          <cell r="R236">
            <v>36312</v>
          </cell>
          <cell r="T236" t="str">
            <v>Ink &amp; Paint Projection</v>
          </cell>
          <cell r="V236">
            <v>35963</v>
          </cell>
          <cell r="W236">
            <v>36075</v>
          </cell>
          <cell r="X236">
            <v>500</v>
          </cell>
          <cell r="Y236">
            <v>16</v>
          </cell>
          <cell r="Z236">
            <v>112</v>
          </cell>
          <cell r="AA236" t="str">
            <v/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  <cell r="AN236" t="str">
            <v/>
          </cell>
          <cell r="AO236" t="str">
            <v/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  <cell r="BI236" t="str">
            <v/>
          </cell>
          <cell r="BJ236" t="str">
            <v/>
          </cell>
          <cell r="BK236" t="str">
            <v/>
          </cell>
          <cell r="BL236" t="str">
            <v/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 t="str">
            <v/>
          </cell>
          <cell r="BS236" t="str">
            <v/>
          </cell>
          <cell r="BT236" t="str">
            <v/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 t="str">
            <v/>
          </cell>
          <cell r="CA236" t="str">
            <v/>
          </cell>
          <cell r="CB236" t="str">
            <v/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125</v>
          </cell>
          <cell r="CI236">
            <v>250</v>
          </cell>
          <cell r="CJ236">
            <v>375</v>
          </cell>
          <cell r="CK236">
            <v>500</v>
          </cell>
          <cell r="CL236">
            <v>500</v>
          </cell>
          <cell r="CM236">
            <v>500</v>
          </cell>
          <cell r="CN236">
            <v>500</v>
          </cell>
          <cell r="CO236">
            <v>500</v>
          </cell>
          <cell r="CP236">
            <v>500</v>
          </cell>
          <cell r="CQ236">
            <v>500</v>
          </cell>
          <cell r="CR236">
            <v>500</v>
          </cell>
          <cell r="CS236">
            <v>500</v>
          </cell>
          <cell r="CT236">
            <v>500</v>
          </cell>
          <cell r="CU236">
            <v>500</v>
          </cell>
          <cell r="CV236">
            <v>500</v>
          </cell>
          <cell r="CW236">
            <v>500</v>
          </cell>
          <cell r="CX236" t="str">
            <v/>
          </cell>
          <cell r="CY236" t="str">
            <v/>
          </cell>
          <cell r="CZ236" t="str">
            <v/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 t="str">
            <v/>
          </cell>
          <cell r="DG236" t="str">
            <v/>
          </cell>
          <cell r="DH236" t="str">
            <v/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 t="str">
            <v/>
          </cell>
          <cell r="DO236" t="str">
            <v/>
          </cell>
          <cell r="DP236" t="str">
            <v/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 t="str">
            <v/>
          </cell>
          <cell r="DW236" t="str">
            <v/>
          </cell>
          <cell r="DX236" t="str">
            <v/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 t="str">
            <v/>
          </cell>
          <cell r="EE236" t="str">
            <v/>
          </cell>
          <cell r="EF236" t="str">
            <v/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 t="str">
            <v/>
          </cell>
          <cell r="EM236" t="str">
            <v/>
          </cell>
          <cell r="EN236" t="str">
            <v/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 t="str">
            <v/>
          </cell>
          <cell r="EU236" t="str">
            <v/>
          </cell>
          <cell r="EV236" t="str">
            <v/>
          </cell>
        </row>
        <row r="238">
          <cell r="T238" t="str">
            <v>BUDGET FORECAST</v>
          </cell>
          <cell r="AA238" t="str">
            <v/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  <cell r="AN238" t="str">
            <v/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 t="str">
            <v/>
          </cell>
          <cell r="BL238" t="str">
            <v/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 t="str">
            <v/>
          </cell>
          <cell r="BT238" t="str">
            <v/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>
            <v>35905</v>
          </cell>
          <cell r="BZ238">
            <v>35912</v>
          </cell>
          <cell r="CA238">
            <v>35919</v>
          </cell>
          <cell r="CB238">
            <v>35926</v>
          </cell>
          <cell r="CC238">
            <v>35933</v>
          </cell>
          <cell r="CD238">
            <v>35940</v>
          </cell>
          <cell r="CE238">
            <v>35947</v>
          </cell>
          <cell r="CF238">
            <v>35954</v>
          </cell>
          <cell r="CG238">
            <v>35961</v>
          </cell>
          <cell r="CH238">
            <v>35968</v>
          </cell>
          <cell r="CI238">
            <v>35975</v>
          </cell>
          <cell r="CJ238">
            <v>35982</v>
          </cell>
          <cell r="CK238">
            <v>35989</v>
          </cell>
          <cell r="CL238">
            <v>35996</v>
          </cell>
          <cell r="CM238">
            <v>36003</v>
          </cell>
          <cell r="CN238">
            <v>36010</v>
          </cell>
          <cell r="CO238" t="str">
            <v/>
          </cell>
          <cell r="CP238" t="str">
            <v/>
          </cell>
          <cell r="CQ238" t="str">
            <v/>
          </cell>
          <cell r="CR238" t="str">
            <v/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 t="str">
            <v/>
          </cell>
          <cell r="CZ238" t="str">
            <v/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 t="str">
            <v/>
          </cell>
          <cell r="DH238" t="str">
            <v/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 t="str">
            <v/>
          </cell>
          <cell r="DP238" t="str">
            <v/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 t="str">
            <v/>
          </cell>
          <cell r="DX238" t="str">
            <v/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 t="str">
            <v/>
          </cell>
          <cell r="EF238" t="str">
            <v/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 t="str">
            <v/>
          </cell>
          <cell r="EN238" t="str">
            <v/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 t="str">
            <v/>
          </cell>
          <cell r="EV238" t="str">
            <v/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 t="str">
            <v/>
          </cell>
          <cell r="FD238" t="str">
            <v/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</row>
        <row r="239">
          <cell r="T239" t="str">
            <v>BUDGET FORECAST</v>
          </cell>
          <cell r="V239" t="str">
            <v>PRE PROD</v>
          </cell>
          <cell r="W239">
            <v>30</v>
          </cell>
          <cell r="X239">
            <v>217500</v>
          </cell>
          <cell r="AA239" t="str">
            <v/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  <cell r="AN239" t="str">
            <v/>
          </cell>
          <cell r="AO239" t="str">
            <v/>
          </cell>
          <cell r="AP239" t="str">
            <v/>
          </cell>
          <cell r="AQ239" t="str">
            <v/>
          </cell>
          <cell r="AR239" t="str">
            <v/>
          </cell>
          <cell r="AS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 t="str">
            <v/>
          </cell>
          <cell r="AY239" t="str">
            <v/>
          </cell>
          <cell r="AZ239" t="str">
            <v/>
          </cell>
          <cell r="BA239" t="str">
            <v/>
          </cell>
          <cell r="BB239" t="str">
            <v/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  <cell r="BI239" t="str">
            <v/>
          </cell>
          <cell r="BJ239" t="str">
            <v/>
          </cell>
          <cell r="BK239" t="str">
            <v/>
          </cell>
          <cell r="BL239" t="str">
            <v/>
          </cell>
          <cell r="BM239" t="str">
            <v/>
          </cell>
          <cell r="BN239" t="str">
            <v/>
          </cell>
          <cell r="BO239" t="str">
            <v/>
          </cell>
          <cell r="BP239" t="str">
            <v/>
          </cell>
          <cell r="BQ239" t="str">
            <v/>
          </cell>
          <cell r="BR239" t="str">
            <v/>
          </cell>
          <cell r="BS239" t="str">
            <v/>
          </cell>
          <cell r="BT239" t="str">
            <v/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>
            <v>35905</v>
          </cell>
          <cell r="BZ239">
            <v>35912</v>
          </cell>
          <cell r="CA239">
            <v>35919</v>
          </cell>
          <cell r="CB239">
            <v>35926</v>
          </cell>
          <cell r="CC239">
            <v>35933</v>
          </cell>
          <cell r="CD239">
            <v>35940</v>
          </cell>
          <cell r="CE239">
            <v>35947</v>
          </cell>
          <cell r="CF239">
            <v>35954</v>
          </cell>
          <cell r="CG239">
            <v>35961</v>
          </cell>
          <cell r="CH239">
            <v>35968</v>
          </cell>
          <cell r="CI239">
            <v>35975</v>
          </cell>
          <cell r="CJ239">
            <v>35982</v>
          </cell>
          <cell r="CK239">
            <v>35989</v>
          </cell>
          <cell r="CL239">
            <v>35996</v>
          </cell>
          <cell r="CM239">
            <v>36003</v>
          </cell>
          <cell r="CN239">
            <v>36010</v>
          </cell>
          <cell r="CO239" t="str">
            <v/>
          </cell>
          <cell r="CP239" t="str">
            <v/>
          </cell>
          <cell r="CQ239" t="str">
            <v/>
          </cell>
          <cell r="CR239" t="str">
            <v/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 t="str">
            <v/>
          </cell>
          <cell r="CY239" t="str">
            <v/>
          </cell>
          <cell r="CZ239" t="str">
            <v/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 t="str">
            <v/>
          </cell>
          <cell r="DG239" t="str">
            <v/>
          </cell>
          <cell r="DH239" t="str">
            <v/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 t="str">
            <v/>
          </cell>
          <cell r="DO239" t="str">
            <v/>
          </cell>
          <cell r="DP239" t="str">
            <v/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 t="str">
            <v/>
          </cell>
          <cell r="DW239" t="str">
            <v/>
          </cell>
          <cell r="DX239" t="str">
            <v/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 t="str">
            <v/>
          </cell>
          <cell r="EE239" t="str">
            <v/>
          </cell>
          <cell r="EF239" t="str">
            <v/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 t="str">
            <v/>
          </cell>
          <cell r="EM239" t="str">
            <v/>
          </cell>
          <cell r="EN239" t="str">
            <v/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 t="str">
            <v/>
          </cell>
          <cell r="EU239" t="str">
            <v/>
          </cell>
          <cell r="EV239" t="str">
            <v/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 t="str">
            <v/>
          </cell>
          <cell r="FC239" t="str">
            <v/>
          </cell>
          <cell r="FD239" t="str">
            <v/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</row>
        <row r="240">
          <cell r="V240" t="str">
            <v>PRE PROD</v>
          </cell>
          <cell r="W240">
            <v>30</v>
          </cell>
          <cell r="X240">
            <v>217500</v>
          </cell>
          <cell r="AA240" t="str">
            <v/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  <cell r="AN240" t="str">
            <v/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 t="str">
            <v/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 t="str">
            <v/>
          </cell>
          <cell r="BK240" t="str">
            <v/>
          </cell>
          <cell r="BL240" t="str">
            <v/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 t="str">
            <v/>
          </cell>
          <cell r="BS240" t="str">
            <v/>
          </cell>
          <cell r="BT240" t="str">
            <v/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>
            <v>3750</v>
          </cell>
          <cell r="BZ240">
            <v>7500</v>
          </cell>
          <cell r="CA240">
            <v>11250</v>
          </cell>
          <cell r="CB240">
            <v>15000</v>
          </cell>
          <cell r="CC240">
            <v>15000</v>
          </cell>
          <cell r="CD240">
            <v>15000</v>
          </cell>
          <cell r="CE240">
            <v>15000</v>
          </cell>
          <cell r="CF240">
            <v>15000</v>
          </cell>
          <cell r="CG240">
            <v>15000</v>
          </cell>
          <cell r="CH240">
            <v>15000</v>
          </cell>
          <cell r="CI240">
            <v>15000</v>
          </cell>
          <cell r="CJ240">
            <v>15000</v>
          </cell>
          <cell r="CK240">
            <v>15000</v>
          </cell>
          <cell r="CL240">
            <v>15000</v>
          </cell>
          <cell r="CM240">
            <v>15000</v>
          </cell>
          <cell r="CN240">
            <v>15000</v>
          </cell>
          <cell r="CO240" t="str">
            <v/>
          </cell>
          <cell r="CP240" t="str">
            <v/>
          </cell>
          <cell r="CQ240" t="str">
            <v/>
          </cell>
          <cell r="CR240" t="str">
            <v/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 t="str">
            <v/>
          </cell>
          <cell r="CY240" t="str">
            <v/>
          </cell>
          <cell r="CZ240" t="str">
            <v/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 t="str">
            <v/>
          </cell>
          <cell r="DG240" t="str">
            <v/>
          </cell>
          <cell r="DH240" t="str">
            <v/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 t="str">
            <v/>
          </cell>
          <cell r="DO240" t="str">
            <v/>
          </cell>
          <cell r="DP240" t="str">
            <v/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 t="str">
            <v/>
          </cell>
          <cell r="DW240" t="str">
            <v/>
          </cell>
          <cell r="DX240" t="str">
            <v/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 t="str">
            <v/>
          </cell>
          <cell r="EE240" t="str">
            <v/>
          </cell>
          <cell r="EF240" t="str">
            <v/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 t="str">
            <v/>
          </cell>
          <cell r="EM240" t="str">
            <v/>
          </cell>
          <cell r="EN240" t="str">
            <v/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 t="str">
            <v/>
          </cell>
          <cell r="EU240" t="str">
            <v/>
          </cell>
          <cell r="EV240" t="str">
            <v/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 t="str">
            <v/>
          </cell>
          <cell r="FC240" t="str">
            <v/>
          </cell>
          <cell r="FD240" t="str">
            <v/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</row>
        <row r="241">
          <cell r="V241" t="str">
            <v>PRODUCTION</v>
          </cell>
          <cell r="W241">
            <v>150</v>
          </cell>
          <cell r="X241">
            <v>1087500</v>
          </cell>
          <cell r="AA241" t="str">
            <v/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 t="str">
            <v/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 t="str">
            <v/>
          </cell>
          <cell r="BK241" t="str">
            <v/>
          </cell>
          <cell r="BL241" t="str">
            <v/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 t="str">
            <v/>
          </cell>
          <cell r="BS241" t="str">
            <v/>
          </cell>
          <cell r="BT241" t="str">
            <v/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 t="str">
            <v/>
          </cell>
          <cell r="CA241" t="str">
            <v/>
          </cell>
          <cell r="CB241" t="str">
            <v/>
          </cell>
          <cell r="CC241">
            <v>35933</v>
          </cell>
          <cell r="CD241">
            <v>35940</v>
          </cell>
          <cell r="CE241">
            <v>35947</v>
          </cell>
          <cell r="CF241">
            <v>35954</v>
          </cell>
          <cell r="CG241">
            <v>35961</v>
          </cell>
          <cell r="CH241">
            <v>35968</v>
          </cell>
          <cell r="CI241">
            <v>35975</v>
          </cell>
          <cell r="CJ241">
            <v>35982</v>
          </cell>
          <cell r="CK241">
            <v>35989</v>
          </cell>
          <cell r="CL241">
            <v>35996</v>
          </cell>
          <cell r="CM241">
            <v>36003</v>
          </cell>
          <cell r="CN241">
            <v>36010</v>
          </cell>
          <cell r="CO241">
            <v>36017</v>
          </cell>
          <cell r="CP241">
            <v>36024</v>
          </cell>
          <cell r="CQ241">
            <v>36031</v>
          </cell>
          <cell r="CR241">
            <v>36038</v>
          </cell>
          <cell r="CS241">
            <v>36045</v>
          </cell>
          <cell r="CT241">
            <v>36052</v>
          </cell>
          <cell r="CU241">
            <v>36059</v>
          </cell>
          <cell r="CV241" t="str">
            <v/>
          </cell>
          <cell r="CW241" t="str">
            <v/>
          </cell>
          <cell r="CX241" t="str">
            <v/>
          </cell>
          <cell r="CY241" t="str">
            <v/>
          </cell>
          <cell r="CZ241" t="str">
            <v/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 t="str">
            <v/>
          </cell>
          <cell r="DG241" t="str">
            <v/>
          </cell>
          <cell r="DH241" t="str">
            <v/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 t="str">
            <v/>
          </cell>
          <cell r="DO241" t="str">
            <v/>
          </cell>
          <cell r="DP241" t="str">
            <v/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 t="str">
            <v/>
          </cell>
          <cell r="DW241" t="str">
            <v/>
          </cell>
          <cell r="DX241" t="str">
            <v/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 t="str">
            <v/>
          </cell>
          <cell r="EE241" t="str">
            <v/>
          </cell>
          <cell r="EF241" t="str">
            <v/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 t="str">
            <v/>
          </cell>
          <cell r="EM241" t="str">
            <v/>
          </cell>
          <cell r="EN241" t="str">
            <v/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 t="str">
            <v/>
          </cell>
          <cell r="EU241" t="str">
            <v/>
          </cell>
          <cell r="EV241" t="str">
            <v/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 t="str">
            <v/>
          </cell>
          <cell r="FC241" t="str">
            <v/>
          </cell>
          <cell r="FD241" t="str">
            <v/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</row>
        <row r="242">
          <cell r="V242" t="str">
            <v>PRODUCTION</v>
          </cell>
          <cell r="W242">
            <v>150</v>
          </cell>
          <cell r="X242">
            <v>1087500</v>
          </cell>
          <cell r="AA242" t="str">
            <v/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  <cell r="AN242" t="str">
            <v/>
          </cell>
          <cell r="AO242" t="str">
            <v/>
          </cell>
          <cell r="AP242" t="str">
            <v/>
          </cell>
          <cell r="AQ242" t="str">
            <v/>
          </cell>
          <cell r="AR242" t="str">
            <v/>
          </cell>
          <cell r="AS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 t="str">
            <v/>
          </cell>
          <cell r="AY242" t="str">
            <v/>
          </cell>
          <cell r="AZ242" t="str">
            <v/>
          </cell>
          <cell r="BA242" t="str">
            <v/>
          </cell>
          <cell r="BB242" t="str">
            <v/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  <cell r="BI242" t="str">
            <v/>
          </cell>
          <cell r="BJ242" t="str">
            <v/>
          </cell>
          <cell r="BK242" t="str">
            <v/>
          </cell>
          <cell r="BL242" t="str">
            <v/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 t="str">
            <v/>
          </cell>
          <cell r="BS242" t="str">
            <v/>
          </cell>
          <cell r="BT242" t="str">
            <v/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 t="str">
            <v/>
          </cell>
          <cell r="CA242" t="str">
            <v/>
          </cell>
          <cell r="CB242" t="str">
            <v/>
          </cell>
          <cell r="CC242">
            <v>0</v>
          </cell>
          <cell r="CD242">
            <v>0</v>
          </cell>
          <cell r="CE242">
            <v>0</v>
          </cell>
          <cell r="CF242">
            <v>18750</v>
          </cell>
          <cell r="CG242">
            <v>37500</v>
          </cell>
          <cell r="CH242">
            <v>56250</v>
          </cell>
          <cell r="CI242">
            <v>75000</v>
          </cell>
          <cell r="CJ242">
            <v>75000</v>
          </cell>
          <cell r="CK242">
            <v>75000</v>
          </cell>
          <cell r="CL242">
            <v>75000</v>
          </cell>
          <cell r="CM242">
            <v>75000</v>
          </cell>
          <cell r="CN242">
            <v>75000</v>
          </cell>
          <cell r="CO242">
            <v>75000</v>
          </cell>
          <cell r="CP242">
            <v>75000</v>
          </cell>
          <cell r="CQ242">
            <v>75000</v>
          </cell>
          <cell r="CR242">
            <v>75000</v>
          </cell>
          <cell r="CS242">
            <v>75000</v>
          </cell>
          <cell r="CT242">
            <v>75000</v>
          </cell>
          <cell r="CU242">
            <v>75000</v>
          </cell>
          <cell r="CV242" t="str">
            <v/>
          </cell>
          <cell r="CW242" t="str">
            <v/>
          </cell>
          <cell r="CX242" t="str">
            <v/>
          </cell>
          <cell r="CY242" t="str">
            <v/>
          </cell>
          <cell r="CZ242" t="str">
            <v/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 t="str">
            <v/>
          </cell>
          <cell r="DG242" t="str">
            <v/>
          </cell>
          <cell r="DH242" t="str">
            <v/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 t="str">
            <v/>
          </cell>
          <cell r="DO242" t="str">
            <v/>
          </cell>
          <cell r="DP242" t="str">
            <v/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 t="str">
            <v/>
          </cell>
          <cell r="DW242" t="str">
            <v/>
          </cell>
          <cell r="DX242" t="str">
            <v/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 t="str">
            <v/>
          </cell>
          <cell r="EE242" t="str">
            <v/>
          </cell>
          <cell r="EF242" t="str">
            <v/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 t="str">
            <v/>
          </cell>
          <cell r="EM242" t="str">
            <v/>
          </cell>
          <cell r="EN242" t="str">
            <v/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 t="str">
            <v/>
          </cell>
          <cell r="EU242" t="str">
            <v/>
          </cell>
          <cell r="EV242" t="str">
            <v/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 t="str">
            <v/>
          </cell>
          <cell r="FC242" t="str">
            <v/>
          </cell>
          <cell r="FD242" t="str">
            <v/>
          </cell>
          <cell r="FE242" t="str">
            <v/>
          </cell>
          <cell r="FF242" t="str">
            <v/>
          </cell>
          <cell r="FG242" t="str">
            <v/>
          </cell>
          <cell r="FH242" t="str">
            <v/>
          </cell>
          <cell r="FI242" t="str">
            <v/>
          </cell>
        </row>
        <row r="243">
          <cell r="V243" t="str">
            <v>INK &amp; PAINT</v>
          </cell>
          <cell r="W243">
            <v>8</v>
          </cell>
          <cell r="X243">
            <v>58000</v>
          </cell>
          <cell r="AA243" t="str">
            <v/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/>
          </cell>
          <cell r="BD243" t="str">
            <v/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 t="str">
            <v/>
          </cell>
          <cell r="BL243" t="str">
            <v/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 t="str">
            <v/>
          </cell>
          <cell r="BT243" t="str">
            <v/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 t="str">
            <v/>
          </cell>
          <cell r="CB243" t="str">
            <v/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>
            <v>35968</v>
          </cell>
          <cell r="CI243">
            <v>35975</v>
          </cell>
          <cell r="CJ243">
            <v>35982</v>
          </cell>
          <cell r="CK243">
            <v>35989</v>
          </cell>
          <cell r="CL243">
            <v>35996</v>
          </cell>
          <cell r="CM243">
            <v>36003</v>
          </cell>
          <cell r="CN243">
            <v>36010</v>
          </cell>
          <cell r="CO243">
            <v>36017</v>
          </cell>
          <cell r="CP243">
            <v>36024</v>
          </cell>
          <cell r="CQ243">
            <v>36031</v>
          </cell>
          <cell r="CR243">
            <v>36038</v>
          </cell>
          <cell r="CS243">
            <v>36045</v>
          </cell>
          <cell r="CT243">
            <v>36052</v>
          </cell>
          <cell r="CU243">
            <v>36059</v>
          </cell>
          <cell r="CV243">
            <v>36066</v>
          </cell>
          <cell r="CW243">
            <v>36073</v>
          </cell>
          <cell r="CX243" t="str">
            <v/>
          </cell>
          <cell r="CY243" t="str">
            <v/>
          </cell>
          <cell r="CZ243" t="str">
            <v/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 t="str">
            <v/>
          </cell>
          <cell r="DH243" t="str">
            <v/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 t="str">
            <v/>
          </cell>
          <cell r="DP243" t="str">
            <v/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 t="str">
            <v/>
          </cell>
          <cell r="DX243" t="str">
            <v/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 t="str">
            <v/>
          </cell>
          <cell r="EF243" t="str">
            <v/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 t="str">
            <v/>
          </cell>
          <cell r="EN243" t="str">
            <v/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 t="str">
            <v/>
          </cell>
          <cell r="EV243" t="str">
            <v/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 t="str">
            <v/>
          </cell>
          <cell r="FD243" t="str">
            <v/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</row>
        <row r="244">
          <cell r="V244" t="str">
            <v>INK &amp; PAINT</v>
          </cell>
          <cell r="W244">
            <v>8</v>
          </cell>
          <cell r="X244">
            <v>58000</v>
          </cell>
          <cell r="AA244" t="str">
            <v/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/>
          </cell>
          <cell r="BD244" t="str">
            <v/>
          </cell>
          <cell r="BE244" t="str">
            <v/>
          </cell>
          <cell r="BF244" t="str">
            <v/>
          </cell>
          <cell r="BG244" t="str">
            <v/>
          </cell>
          <cell r="BH244" t="str">
            <v/>
          </cell>
          <cell r="BI244" t="str">
            <v/>
          </cell>
          <cell r="BJ244" t="str">
            <v/>
          </cell>
          <cell r="BK244" t="str">
            <v/>
          </cell>
          <cell r="BL244" t="str">
            <v/>
          </cell>
          <cell r="BM244" t="str">
            <v/>
          </cell>
          <cell r="BN244" t="str">
            <v/>
          </cell>
          <cell r="BO244" t="str">
            <v/>
          </cell>
          <cell r="BP244" t="str">
            <v/>
          </cell>
          <cell r="BQ244" t="str">
            <v/>
          </cell>
          <cell r="BR244" t="str">
            <v/>
          </cell>
          <cell r="BS244" t="str">
            <v/>
          </cell>
          <cell r="BT244" t="str">
            <v/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 t="str">
            <v/>
          </cell>
          <cell r="CA244" t="str">
            <v/>
          </cell>
          <cell r="CB244" t="str">
            <v/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1000</v>
          </cell>
          <cell r="CI244">
            <v>2000</v>
          </cell>
          <cell r="CJ244">
            <v>3000</v>
          </cell>
          <cell r="CK244">
            <v>4000</v>
          </cell>
          <cell r="CL244">
            <v>4000</v>
          </cell>
          <cell r="CM244">
            <v>4000</v>
          </cell>
          <cell r="CN244">
            <v>4000</v>
          </cell>
          <cell r="CO244">
            <v>4000</v>
          </cell>
          <cell r="CP244">
            <v>4000</v>
          </cell>
          <cell r="CQ244">
            <v>4000</v>
          </cell>
          <cell r="CR244">
            <v>4000</v>
          </cell>
          <cell r="CS244">
            <v>4000</v>
          </cell>
          <cell r="CT244">
            <v>4000</v>
          </cell>
          <cell r="CU244">
            <v>4000</v>
          </cell>
          <cell r="CV244">
            <v>4000</v>
          </cell>
          <cell r="CW244">
            <v>4000</v>
          </cell>
          <cell r="CX244" t="str">
            <v/>
          </cell>
          <cell r="CY244" t="str">
            <v/>
          </cell>
          <cell r="CZ244" t="str">
            <v/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 t="str">
            <v/>
          </cell>
          <cell r="DG244" t="str">
            <v/>
          </cell>
          <cell r="DH244" t="str">
            <v/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 t="str">
            <v/>
          </cell>
          <cell r="DO244" t="str">
            <v/>
          </cell>
          <cell r="DP244" t="str">
            <v/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 t="str">
            <v/>
          </cell>
          <cell r="DW244" t="str">
            <v/>
          </cell>
          <cell r="DX244" t="str">
            <v/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 t="str">
            <v/>
          </cell>
          <cell r="EE244" t="str">
            <v/>
          </cell>
          <cell r="EF244" t="str">
            <v/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 t="str">
            <v/>
          </cell>
          <cell r="EM244" t="str">
            <v/>
          </cell>
          <cell r="EN244" t="str">
            <v/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 t="str">
            <v/>
          </cell>
          <cell r="EU244" t="str">
            <v/>
          </cell>
          <cell r="EV244" t="str">
            <v/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 t="str">
            <v/>
          </cell>
          <cell r="FC244" t="str">
            <v/>
          </cell>
          <cell r="FD244" t="str">
            <v/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</row>
        <row r="245">
          <cell r="X245" t="str">
            <v>DIRECT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3750</v>
          </cell>
          <cell r="BZ245">
            <v>7500</v>
          </cell>
          <cell r="CA245">
            <v>11250</v>
          </cell>
          <cell r="CB245">
            <v>15000</v>
          </cell>
          <cell r="CC245">
            <v>50933</v>
          </cell>
          <cell r="CD245">
            <v>50940</v>
          </cell>
          <cell r="CE245">
            <v>50947</v>
          </cell>
          <cell r="CF245">
            <v>69704</v>
          </cell>
          <cell r="CG245">
            <v>88461</v>
          </cell>
          <cell r="CH245">
            <v>144186</v>
          </cell>
          <cell r="CI245">
            <v>163950</v>
          </cell>
          <cell r="CJ245">
            <v>164964</v>
          </cell>
          <cell r="CK245">
            <v>165978</v>
          </cell>
          <cell r="CL245">
            <v>165992</v>
          </cell>
          <cell r="CM245">
            <v>166006</v>
          </cell>
          <cell r="CN245">
            <v>166020</v>
          </cell>
          <cell r="CO245">
            <v>151034</v>
          </cell>
          <cell r="CP245">
            <v>151048</v>
          </cell>
          <cell r="CQ245">
            <v>151062</v>
          </cell>
          <cell r="CR245">
            <v>151076</v>
          </cell>
          <cell r="CS245">
            <v>151090</v>
          </cell>
          <cell r="CT245">
            <v>151104</v>
          </cell>
          <cell r="CU245">
            <v>151118</v>
          </cell>
          <cell r="CV245">
            <v>40066</v>
          </cell>
          <cell r="CW245">
            <v>40073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</row>
        <row r="246">
          <cell r="X246" t="str">
            <v>DIRECT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3750</v>
          </cell>
          <cell r="BZ246">
            <v>7500</v>
          </cell>
          <cell r="CA246">
            <v>11250</v>
          </cell>
          <cell r="CB246">
            <v>15000</v>
          </cell>
          <cell r="CC246">
            <v>50933</v>
          </cell>
          <cell r="CD246">
            <v>50940</v>
          </cell>
          <cell r="CE246">
            <v>50947</v>
          </cell>
          <cell r="CF246">
            <v>69704</v>
          </cell>
          <cell r="CG246">
            <v>88461</v>
          </cell>
          <cell r="CH246">
            <v>144186</v>
          </cell>
          <cell r="CI246">
            <v>163950</v>
          </cell>
          <cell r="CJ246">
            <v>164964</v>
          </cell>
          <cell r="CK246">
            <v>165978</v>
          </cell>
          <cell r="CL246">
            <v>165992</v>
          </cell>
          <cell r="CM246">
            <v>166006</v>
          </cell>
          <cell r="CN246">
            <v>166020</v>
          </cell>
          <cell r="CO246">
            <v>151034</v>
          </cell>
          <cell r="CP246">
            <v>151048</v>
          </cell>
          <cell r="CQ246">
            <v>151062</v>
          </cell>
          <cell r="CR246">
            <v>151076</v>
          </cell>
          <cell r="CS246">
            <v>151090</v>
          </cell>
          <cell r="CT246">
            <v>151104</v>
          </cell>
          <cell r="CU246">
            <v>151118</v>
          </cell>
          <cell r="CV246">
            <v>40066</v>
          </cell>
          <cell r="CW246">
            <v>40073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</row>
        <row r="247">
          <cell r="X247" t="str">
            <v>LOADED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5062.5</v>
          </cell>
          <cell r="BZ247">
            <v>10125</v>
          </cell>
          <cell r="CA247">
            <v>15187.5</v>
          </cell>
          <cell r="CB247">
            <v>20250</v>
          </cell>
          <cell r="CC247">
            <v>68759.55</v>
          </cell>
          <cell r="CD247">
            <v>68769</v>
          </cell>
          <cell r="CE247">
            <v>68778.45</v>
          </cell>
          <cell r="CF247">
            <v>94100.4</v>
          </cell>
          <cell r="CG247">
            <v>119422.35</v>
          </cell>
          <cell r="CH247">
            <v>194651.1</v>
          </cell>
          <cell r="CI247">
            <v>221332.5</v>
          </cell>
          <cell r="CJ247">
            <v>222701.4</v>
          </cell>
          <cell r="CK247">
            <v>224070.3</v>
          </cell>
          <cell r="CL247">
            <v>224089.2</v>
          </cell>
          <cell r="CM247">
            <v>224108.1</v>
          </cell>
          <cell r="CN247">
            <v>224127</v>
          </cell>
          <cell r="CO247">
            <v>203895.9</v>
          </cell>
          <cell r="CP247">
            <v>203914.8</v>
          </cell>
          <cell r="CQ247">
            <v>203933.7</v>
          </cell>
          <cell r="CR247">
            <v>203952.6</v>
          </cell>
          <cell r="CS247">
            <v>203971.5</v>
          </cell>
          <cell r="CT247">
            <v>203990.39999999999</v>
          </cell>
          <cell r="CU247">
            <v>204009.3</v>
          </cell>
          <cell r="CV247">
            <v>54089.1</v>
          </cell>
          <cell r="CW247">
            <v>54098.55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</row>
        <row r="248">
          <cell r="V248" t="str">
            <v>PROJECTED RTM</v>
          </cell>
          <cell r="X248" t="str">
            <v>CUMULATIVE TO DATE</v>
          </cell>
          <cell r="Y248">
            <v>175</v>
          </cell>
          <cell r="Z248">
            <v>98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5062.5</v>
          </cell>
          <cell r="BZ248">
            <v>10125</v>
          </cell>
          <cell r="CA248">
            <v>15187.5</v>
          </cell>
          <cell r="CB248">
            <v>20250</v>
          </cell>
          <cell r="CC248">
            <v>68759.55</v>
          </cell>
          <cell r="CD248">
            <v>68769</v>
          </cell>
          <cell r="CE248">
            <v>68778.45</v>
          </cell>
          <cell r="CF248">
            <v>94100.4</v>
          </cell>
          <cell r="CG248">
            <v>119422.35</v>
          </cell>
          <cell r="CH248">
            <v>194651.1</v>
          </cell>
          <cell r="CI248">
            <v>221332.5</v>
          </cell>
          <cell r="CJ248">
            <v>222701.4</v>
          </cell>
          <cell r="CK248">
            <v>224070.3</v>
          </cell>
          <cell r="CL248">
            <v>224089.2</v>
          </cell>
          <cell r="CM248">
            <v>224108.1</v>
          </cell>
          <cell r="CN248">
            <v>224127</v>
          </cell>
          <cell r="CO248">
            <v>203895.9</v>
          </cell>
          <cell r="CP248">
            <v>203914.8</v>
          </cell>
          <cell r="CQ248">
            <v>203933.7</v>
          </cell>
          <cell r="CR248">
            <v>203952.6</v>
          </cell>
          <cell r="CS248">
            <v>203971.5</v>
          </cell>
          <cell r="CT248">
            <v>203990.39999999999</v>
          </cell>
          <cell r="CU248">
            <v>204009.3</v>
          </cell>
          <cell r="CV248">
            <v>54089.1</v>
          </cell>
          <cell r="CW248">
            <v>54098.55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</row>
        <row r="249">
          <cell r="V249" t="str">
            <v>PROJECTED RTM</v>
          </cell>
          <cell r="X249">
            <v>36154</v>
          </cell>
          <cell r="Y249">
            <v>175</v>
          </cell>
          <cell r="Z249">
            <v>98</v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 t="str">
            <v/>
          </cell>
          <cell r="BL249" t="str">
            <v/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 t="str">
            <v/>
          </cell>
          <cell r="BT249" t="str">
            <v/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 t="str">
            <v/>
          </cell>
          <cell r="CB249" t="str">
            <v/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 t="str">
            <v/>
          </cell>
          <cell r="CJ249" t="str">
            <v/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 t="str">
            <v/>
          </cell>
          <cell r="CR249" t="str">
            <v/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 t="str">
            <v/>
          </cell>
          <cell r="CZ249" t="str">
            <v/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 t="str">
            <v/>
          </cell>
          <cell r="DH249" t="str">
            <v/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 t="str">
            <v/>
          </cell>
          <cell r="DP249" t="str">
            <v/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 t="str">
            <v/>
          </cell>
          <cell r="DX249" t="str">
            <v/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 t="str">
            <v/>
          </cell>
          <cell r="EF249" t="str">
            <v/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 t="str">
            <v/>
          </cell>
          <cell r="EN249" t="str">
            <v/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 t="str">
            <v/>
          </cell>
          <cell r="EV249" t="str">
            <v/>
          </cell>
        </row>
        <row r="250">
          <cell r="V250" t="str">
            <v>PROJECTED STREET</v>
          </cell>
          <cell r="X250">
            <v>36184</v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 t="str">
            <v/>
          </cell>
          <cell r="BL250" t="str">
            <v/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 t="str">
            <v/>
          </cell>
          <cell r="BT250" t="str">
            <v/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 t="str">
            <v/>
          </cell>
          <cell r="CB250" t="str">
            <v/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 t="str">
            <v/>
          </cell>
          <cell r="CJ250" t="str">
            <v/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 t="str">
            <v/>
          </cell>
          <cell r="CR250" t="str">
            <v/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 t="str">
            <v/>
          </cell>
          <cell r="CZ250" t="str">
            <v/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 t="str">
            <v/>
          </cell>
          <cell r="DH250" t="str">
            <v/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 t="str">
            <v/>
          </cell>
          <cell r="DP250" t="str">
            <v/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 t="str">
            <v/>
          </cell>
          <cell r="DX250" t="str">
            <v/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 t="str">
            <v/>
          </cell>
          <cell r="EF250" t="str">
            <v/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 t="str">
            <v/>
          </cell>
          <cell r="EN250" t="str">
            <v/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 t="str">
            <v/>
          </cell>
          <cell r="EV250" t="str">
            <v/>
          </cell>
        </row>
        <row r="251">
          <cell r="V251" t="str">
            <v>+ or - Scheduled Date</v>
          </cell>
          <cell r="X251">
            <v>128</v>
          </cell>
        </row>
        <row r="252">
          <cell r="N252" t="str">
            <v>ENGINEERING</v>
          </cell>
          <cell r="R252" t="str">
            <v>TARZAN STORY STUDIO</v>
          </cell>
          <cell r="V252" t="str">
            <v>START DATE</v>
          </cell>
          <cell r="W252" t="str">
            <v>END     DATE</v>
          </cell>
          <cell r="X252">
            <v>4504.91</v>
          </cell>
          <cell r="Y252" t="str">
            <v>WK Count</v>
          </cell>
          <cell r="Z252" t="str">
            <v>Total Days</v>
          </cell>
        </row>
        <row r="253">
          <cell r="N253" t="str">
            <v>ENGINEERING</v>
          </cell>
          <cell r="R253" t="str">
            <v>TARZAN STORY STUDIO</v>
          </cell>
          <cell r="T253" t="str">
            <v>ANIMATION PRODUCTION</v>
          </cell>
          <cell r="V253" t="str">
            <v>START DATE</v>
          </cell>
          <cell r="W253" t="str">
            <v>END     DATE</v>
          </cell>
          <cell r="X253">
            <v>4504.91</v>
          </cell>
          <cell r="Y253" t="str">
            <v>WK Count</v>
          </cell>
          <cell r="Z253" t="str">
            <v>Total Days</v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  <cell r="BI253" t="str">
            <v/>
          </cell>
          <cell r="BJ253" t="str">
            <v/>
          </cell>
          <cell r="BK253" t="str">
            <v/>
          </cell>
          <cell r="BL253" t="str">
            <v/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 t="str">
            <v/>
          </cell>
          <cell r="BS253" t="str">
            <v/>
          </cell>
          <cell r="BT253" t="str">
            <v/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 t="str">
            <v/>
          </cell>
          <cell r="CA253" t="str">
            <v/>
          </cell>
          <cell r="CB253" t="str">
            <v/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 t="str">
            <v/>
          </cell>
          <cell r="CI253">
            <v>35975</v>
          </cell>
          <cell r="CJ253">
            <v>35982</v>
          </cell>
          <cell r="CK253">
            <v>35989</v>
          </cell>
          <cell r="CL253">
            <v>35996</v>
          </cell>
          <cell r="CM253">
            <v>36003</v>
          </cell>
          <cell r="CN253">
            <v>36010</v>
          </cell>
          <cell r="CO253">
            <v>36017</v>
          </cell>
          <cell r="CP253">
            <v>36024</v>
          </cell>
          <cell r="CQ253">
            <v>36031</v>
          </cell>
          <cell r="CR253">
            <v>36038</v>
          </cell>
          <cell r="CS253">
            <v>36045</v>
          </cell>
          <cell r="CT253">
            <v>36052</v>
          </cell>
          <cell r="CU253" t="str">
            <v/>
          </cell>
          <cell r="CV253" t="str">
            <v/>
          </cell>
          <cell r="CW253" t="str">
            <v/>
          </cell>
          <cell r="CX253" t="str">
            <v/>
          </cell>
          <cell r="CY253" t="str">
            <v/>
          </cell>
          <cell r="CZ253" t="str">
            <v/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 t="str">
            <v/>
          </cell>
          <cell r="DG253" t="str">
            <v/>
          </cell>
          <cell r="DH253" t="str">
            <v/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 t="str">
            <v/>
          </cell>
          <cell r="DO253" t="str">
            <v/>
          </cell>
          <cell r="DP253" t="str">
            <v/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 t="str">
            <v/>
          </cell>
          <cell r="DW253" t="str">
            <v/>
          </cell>
          <cell r="DX253" t="str">
            <v/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 t="str">
            <v/>
          </cell>
          <cell r="EE253" t="str">
            <v/>
          </cell>
          <cell r="EF253" t="str">
            <v/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 t="str">
            <v/>
          </cell>
          <cell r="EM253" t="str">
            <v/>
          </cell>
          <cell r="EN253" t="str">
            <v/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 t="str">
            <v/>
          </cell>
          <cell r="EU253" t="str">
            <v/>
          </cell>
          <cell r="EV253" t="str">
            <v/>
          </cell>
        </row>
        <row r="254">
          <cell r="A254" t="str">
            <v>PREP</v>
          </cell>
          <cell r="F254" t="str">
            <v>ANIMATION</v>
          </cell>
          <cell r="I254" t="str">
            <v>INK &amp; PAINT</v>
          </cell>
          <cell r="L254" t="str">
            <v>ALPHA</v>
          </cell>
          <cell r="N254" t="str">
            <v>BETA</v>
          </cell>
          <cell r="P254" t="str">
            <v>RTM</v>
          </cell>
          <cell r="R254" t="str">
            <v>STREET</v>
          </cell>
          <cell r="T254" t="str">
            <v>ANIMATION PRODUCTION</v>
          </cell>
          <cell r="V254">
            <v>35975</v>
          </cell>
          <cell r="W254">
            <v>36052.068740000002</v>
          </cell>
          <cell r="X254">
            <v>500</v>
          </cell>
          <cell r="Y254">
            <v>12</v>
          </cell>
          <cell r="Z254">
            <v>77.068739999999991</v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 t="str">
            <v/>
          </cell>
          <cell r="BL254" t="str">
            <v/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 t="str">
            <v/>
          </cell>
          <cell r="BT254" t="str">
            <v/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 t="str">
            <v/>
          </cell>
          <cell r="CB254" t="str">
            <v/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35975</v>
          </cell>
          <cell r="CJ254">
            <v>35982</v>
          </cell>
          <cell r="CK254">
            <v>35989</v>
          </cell>
          <cell r="CL254">
            <v>35996</v>
          </cell>
          <cell r="CM254">
            <v>36003</v>
          </cell>
          <cell r="CN254">
            <v>36010</v>
          </cell>
          <cell r="CO254">
            <v>36017</v>
          </cell>
          <cell r="CP254">
            <v>36024</v>
          </cell>
          <cell r="CQ254">
            <v>36031</v>
          </cell>
          <cell r="CR254">
            <v>36038</v>
          </cell>
          <cell r="CS254">
            <v>36045</v>
          </cell>
          <cell r="CT254">
            <v>36052</v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 t="str">
            <v/>
          </cell>
          <cell r="CZ254" t="str">
            <v/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 t="str">
            <v/>
          </cell>
          <cell r="DH254" t="str">
            <v/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 t="str">
            <v/>
          </cell>
          <cell r="DP254" t="str">
            <v/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 t="str">
            <v/>
          </cell>
          <cell r="DX254" t="str">
            <v/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 t="str">
            <v/>
          </cell>
          <cell r="EF254" t="str">
            <v/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 t="str">
            <v/>
          </cell>
          <cell r="EN254" t="str">
            <v/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 t="str">
            <v/>
          </cell>
          <cell r="EV254" t="str">
            <v/>
          </cell>
        </row>
        <row r="255">
          <cell r="A255" t="str">
            <v>PREP</v>
          </cell>
          <cell r="B255" t="str">
            <v>Days</v>
          </cell>
          <cell r="F255" t="str">
            <v>ANIMATION</v>
          </cell>
          <cell r="G255" t="str">
            <v>Days</v>
          </cell>
          <cell r="H255" t="str">
            <v>Frames</v>
          </cell>
          <cell r="I255" t="str">
            <v>INK &amp; PAINT</v>
          </cell>
          <cell r="J255" t="str">
            <v>Days</v>
          </cell>
          <cell r="L255" t="str">
            <v>ALPHA</v>
          </cell>
          <cell r="N255" t="str">
            <v>BETA</v>
          </cell>
          <cell r="P255" t="str">
            <v>RTM</v>
          </cell>
          <cell r="R255" t="str">
            <v>STREET</v>
          </cell>
          <cell r="T255" t="str">
            <v>Prep Projection</v>
          </cell>
          <cell r="V255">
            <v>35975</v>
          </cell>
          <cell r="W255">
            <v>36052.068740000002</v>
          </cell>
          <cell r="X255">
            <v>500</v>
          </cell>
          <cell r="Y255">
            <v>12</v>
          </cell>
          <cell r="Z255">
            <v>77.068739999999991</v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 t="str">
            <v/>
          </cell>
          <cell r="BK255" t="str">
            <v/>
          </cell>
          <cell r="BL255" t="str">
            <v/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 t="str">
            <v/>
          </cell>
          <cell r="BS255" t="str">
            <v/>
          </cell>
          <cell r="BT255" t="str">
            <v/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 t="str">
            <v/>
          </cell>
          <cell r="CA255" t="str">
            <v/>
          </cell>
          <cell r="CB255" t="str">
            <v/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 t="str">
            <v/>
          </cell>
          <cell r="CI255">
            <v>125</v>
          </cell>
          <cell r="CJ255">
            <v>250</v>
          </cell>
          <cell r="CK255">
            <v>375</v>
          </cell>
          <cell r="CL255">
            <v>500</v>
          </cell>
          <cell r="CM255">
            <v>500</v>
          </cell>
          <cell r="CN255">
            <v>500</v>
          </cell>
          <cell r="CO255">
            <v>500</v>
          </cell>
          <cell r="CP255">
            <v>500</v>
          </cell>
          <cell r="CQ255">
            <v>500</v>
          </cell>
          <cell r="CR255">
            <v>500</v>
          </cell>
          <cell r="CS255">
            <v>500</v>
          </cell>
          <cell r="CT255">
            <v>500</v>
          </cell>
          <cell r="CU255" t="str">
            <v/>
          </cell>
          <cell r="CV255" t="str">
            <v/>
          </cell>
          <cell r="CW255" t="str">
            <v/>
          </cell>
          <cell r="CX255" t="str">
            <v/>
          </cell>
          <cell r="CY255" t="str">
            <v/>
          </cell>
          <cell r="CZ255" t="str">
            <v/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 t="str">
            <v/>
          </cell>
          <cell r="DG255" t="str">
            <v/>
          </cell>
          <cell r="DH255" t="str">
            <v/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 t="str">
            <v/>
          </cell>
          <cell r="DO255" t="str">
            <v/>
          </cell>
          <cell r="DP255" t="str">
            <v/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 t="str">
            <v/>
          </cell>
          <cell r="DW255" t="str">
            <v/>
          </cell>
          <cell r="DX255" t="str">
            <v/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 t="str">
            <v/>
          </cell>
          <cell r="EE255" t="str">
            <v/>
          </cell>
          <cell r="EF255" t="str">
            <v/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 t="str">
            <v/>
          </cell>
          <cell r="EM255" t="str">
            <v/>
          </cell>
          <cell r="EN255" t="str">
            <v/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 t="str">
            <v/>
          </cell>
          <cell r="EU255" t="str">
            <v/>
          </cell>
          <cell r="EV255" t="str">
            <v/>
          </cell>
        </row>
        <row r="256">
          <cell r="A256" t="str">
            <v>Wks</v>
          </cell>
          <cell r="B256" t="str">
            <v>Days</v>
          </cell>
          <cell r="F256" t="str">
            <v>Wks</v>
          </cell>
          <cell r="G256" t="str">
            <v>Days</v>
          </cell>
          <cell r="H256" t="str">
            <v>Frames</v>
          </cell>
          <cell r="I256" t="str">
            <v>Wks</v>
          </cell>
          <cell r="J256" t="str">
            <v>Days</v>
          </cell>
          <cell r="K256">
            <v>21</v>
          </cell>
          <cell r="M256">
            <v>29</v>
          </cell>
          <cell r="O256">
            <v>29</v>
          </cell>
          <cell r="Q256">
            <v>29</v>
          </cell>
          <cell r="R256">
            <v>36342</v>
          </cell>
          <cell r="T256" t="str">
            <v>Animation Projection</v>
          </cell>
          <cell r="V256">
            <v>36003</v>
          </cell>
          <cell r="W256">
            <v>36096.068740000002</v>
          </cell>
          <cell r="X256">
            <v>500</v>
          </cell>
          <cell r="Y256">
            <v>14</v>
          </cell>
          <cell r="Z256">
            <v>93.068739999999991</v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 t="str">
            <v/>
          </cell>
          <cell r="BL256" t="str">
            <v/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 t="str">
            <v/>
          </cell>
          <cell r="BT256" t="str">
            <v/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 t="str">
            <v/>
          </cell>
          <cell r="CB256" t="str">
            <v/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 t="str">
            <v/>
          </cell>
          <cell r="CJ256" t="str">
            <v/>
          </cell>
          <cell r="CK256" t="str">
            <v/>
          </cell>
          <cell r="CL256" t="str">
            <v/>
          </cell>
          <cell r="CM256">
            <v>0</v>
          </cell>
          <cell r="CN256">
            <v>0</v>
          </cell>
          <cell r="CO256">
            <v>0</v>
          </cell>
          <cell r="CP256">
            <v>125</v>
          </cell>
          <cell r="CQ256">
            <v>250</v>
          </cell>
          <cell r="CR256">
            <v>375</v>
          </cell>
          <cell r="CS256">
            <v>500</v>
          </cell>
          <cell r="CT256">
            <v>500</v>
          </cell>
          <cell r="CU256">
            <v>500</v>
          </cell>
          <cell r="CV256">
            <v>500</v>
          </cell>
          <cell r="CW256">
            <v>500</v>
          </cell>
          <cell r="CX256">
            <v>500</v>
          </cell>
          <cell r="CY256">
            <v>500</v>
          </cell>
          <cell r="CZ256">
            <v>500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 t="str">
            <v/>
          </cell>
          <cell r="DH256" t="str">
            <v/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 t="str">
            <v/>
          </cell>
          <cell r="DP256" t="str">
            <v/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 t="str">
            <v/>
          </cell>
          <cell r="DX256" t="str">
            <v/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 t="str">
            <v/>
          </cell>
          <cell r="EF256" t="str">
            <v/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 t="str">
            <v/>
          </cell>
          <cell r="EN256" t="str">
            <v/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 t="str">
            <v/>
          </cell>
          <cell r="EV256" t="str">
            <v/>
          </cell>
        </row>
        <row r="257">
          <cell r="A257">
            <v>9.0098199999999995</v>
          </cell>
          <cell r="B257">
            <v>77.068739999999991</v>
          </cell>
          <cell r="F257">
            <v>9.0098199999999995</v>
          </cell>
          <cell r="G257">
            <v>93.068739999999991</v>
          </cell>
          <cell r="H257">
            <v>4504.91</v>
          </cell>
          <cell r="I257">
            <v>9.0098199999999995</v>
          </cell>
          <cell r="J257">
            <v>77.068739999999991</v>
          </cell>
          <cell r="K257">
            <v>21</v>
          </cell>
          <cell r="M257">
            <v>29</v>
          </cell>
          <cell r="O257">
            <v>29</v>
          </cell>
          <cell r="Q257">
            <v>29</v>
          </cell>
          <cell r="R257">
            <v>36342</v>
          </cell>
          <cell r="T257" t="str">
            <v>Ink &amp; Paint Projection</v>
          </cell>
          <cell r="V257">
            <v>36033</v>
          </cell>
          <cell r="W257">
            <v>36110.068740000002</v>
          </cell>
          <cell r="X257">
            <v>500</v>
          </cell>
          <cell r="Y257">
            <v>11</v>
          </cell>
          <cell r="Z257">
            <v>77.068739999999991</v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 t="str">
            <v/>
          </cell>
          <cell r="BK257" t="str">
            <v/>
          </cell>
          <cell r="BL257" t="str">
            <v/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 t="str">
            <v/>
          </cell>
          <cell r="BS257" t="str">
            <v/>
          </cell>
          <cell r="BT257" t="str">
            <v/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 t="str">
            <v/>
          </cell>
          <cell r="CA257" t="str">
            <v/>
          </cell>
          <cell r="CB257" t="str">
            <v/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 t="str">
            <v/>
          </cell>
          <cell r="CI257" t="str">
            <v/>
          </cell>
          <cell r="CJ257" t="str">
            <v/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 t="str">
            <v/>
          </cell>
          <cell r="CQ257" t="str">
            <v/>
          </cell>
          <cell r="CR257">
            <v>125</v>
          </cell>
          <cell r="CS257">
            <v>250</v>
          </cell>
          <cell r="CT257">
            <v>375</v>
          </cell>
          <cell r="CU257">
            <v>500</v>
          </cell>
          <cell r="CV257">
            <v>500</v>
          </cell>
          <cell r="CW257">
            <v>500</v>
          </cell>
          <cell r="CX257">
            <v>500</v>
          </cell>
          <cell r="CY257">
            <v>500</v>
          </cell>
          <cell r="CZ257">
            <v>500</v>
          </cell>
          <cell r="DA257">
            <v>500</v>
          </cell>
          <cell r="DB257">
            <v>500</v>
          </cell>
          <cell r="DC257" t="str">
            <v/>
          </cell>
          <cell r="DD257" t="str">
            <v/>
          </cell>
          <cell r="DE257" t="str">
            <v/>
          </cell>
          <cell r="DF257" t="str">
            <v/>
          </cell>
          <cell r="DG257" t="str">
            <v/>
          </cell>
          <cell r="DH257" t="str">
            <v/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 t="str">
            <v/>
          </cell>
          <cell r="DO257" t="str">
            <v/>
          </cell>
          <cell r="DP257" t="str">
            <v/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 t="str">
            <v/>
          </cell>
          <cell r="DW257" t="str">
            <v/>
          </cell>
          <cell r="DX257" t="str">
            <v/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 t="str">
            <v/>
          </cell>
          <cell r="EE257" t="str">
            <v/>
          </cell>
          <cell r="EF257" t="str">
            <v/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 t="str">
            <v/>
          </cell>
          <cell r="EM257" t="str">
            <v/>
          </cell>
          <cell r="EN257" t="str">
            <v/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 t="str">
            <v/>
          </cell>
          <cell r="EU257" t="str">
            <v/>
          </cell>
          <cell r="EV257" t="str">
            <v/>
          </cell>
        </row>
        <row r="259">
          <cell r="T259" t="str">
            <v>BUDGET FORECAST</v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 t="str">
            <v/>
          </cell>
          <cell r="BK259" t="str">
            <v/>
          </cell>
          <cell r="BL259" t="str">
            <v/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 t="str">
            <v/>
          </cell>
          <cell r="BS259" t="str">
            <v/>
          </cell>
          <cell r="BT259" t="str">
            <v/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 t="str">
            <v/>
          </cell>
          <cell r="CA259" t="str">
            <v/>
          </cell>
          <cell r="CB259" t="str">
            <v/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 t="str">
            <v/>
          </cell>
          <cell r="CI259">
            <v>35975</v>
          </cell>
          <cell r="CJ259">
            <v>35982</v>
          </cell>
          <cell r="CK259">
            <v>35989</v>
          </cell>
          <cell r="CL259">
            <v>35996</v>
          </cell>
          <cell r="CM259">
            <v>36003</v>
          </cell>
          <cell r="CN259">
            <v>36010</v>
          </cell>
          <cell r="CO259">
            <v>36017</v>
          </cell>
          <cell r="CP259">
            <v>36024</v>
          </cell>
          <cell r="CQ259">
            <v>36031</v>
          </cell>
          <cell r="CR259">
            <v>36038</v>
          </cell>
          <cell r="CS259">
            <v>36045</v>
          </cell>
          <cell r="CT259">
            <v>36052</v>
          </cell>
          <cell r="CU259" t="str">
            <v/>
          </cell>
          <cell r="CV259" t="str">
            <v/>
          </cell>
          <cell r="CW259" t="str">
            <v/>
          </cell>
          <cell r="CX259" t="str">
            <v/>
          </cell>
          <cell r="CY259" t="str">
            <v/>
          </cell>
          <cell r="CZ259" t="str">
            <v/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 t="str">
            <v/>
          </cell>
          <cell r="DG259" t="str">
            <v/>
          </cell>
          <cell r="DH259" t="str">
            <v/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 t="str">
            <v/>
          </cell>
          <cell r="DO259" t="str">
            <v/>
          </cell>
          <cell r="DP259" t="str">
            <v/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 t="str">
            <v/>
          </cell>
          <cell r="DW259" t="str">
            <v/>
          </cell>
          <cell r="DX259" t="str">
            <v/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 t="str">
            <v/>
          </cell>
          <cell r="EE259" t="str">
            <v/>
          </cell>
          <cell r="EF259" t="str">
            <v/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 t="str">
            <v/>
          </cell>
          <cell r="EM259" t="str">
            <v/>
          </cell>
          <cell r="EN259" t="str">
            <v/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 t="str">
            <v/>
          </cell>
          <cell r="EU259" t="str">
            <v/>
          </cell>
          <cell r="EV259" t="str">
            <v/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 t="str">
            <v/>
          </cell>
          <cell r="FC259" t="str">
            <v/>
          </cell>
          <cell r="FD259" t="str">
            <v/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</row>
        <row r="260">
          <cell r="T260" t="str">
            <v>BUDGET FORECAST</v>
          </cell>
          <cell r="V260" t="str">
            <v>PRE PROD</v>
          </cell>
          <cell r="W260">
            <v>30</v>
          </cell>
          <cell r="X260">
            <v>157500</v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 t="str">
            <v/>
          </cell>
          <cell r="BL260" t="str">
            <v/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 t="str">
            <v/>
          </cell>
          <cell r="BT260" t="str">
            <v/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 t="str">
            <v/>
          </cell>
          <cell r="CB260" t="str">
            <v/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35975</v>
          </cell>
          <cell r="CJ260">
            <v>35982</v>
          </cell>
          <cell r="CK260">
            <v>35989</v>
          </cell>
          <cell r="CL260">
            <v>35996</v>
          </cell>
          <cell r="CM260">
            <v>36003</v>
          </cell>
          <cell r="CN260">
            <v>36010</v>
          </cell>
          <cell r="CO260">
            <v>36017</v>
          </cell>
          <cell r="CP260">
            <v>36024</v>
          </cell>
          <cell r="CQ260">
            <v>36031</v>
          </cell>
          <cell r="CR260">
            <v>36038</v>
          </cell>
          <cell r="CS260">
            <v>36045</v>
          </cell>
          <cell r="CT260">
            <v>36052</v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 t="str">
            <v/>
          </cell>
          <cell r="CZ260" t="str">
            <v/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 t="str">
            <v/>
          </cell>
          <cell r="DH260" t="str">
            <v/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 t="str">
            <v/>
          </cell>
          <cell r="DP260" t="str">
            <v/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 t="str">
            <v/>
          </cell>
          <cell r="DX260" t="str">
            <v/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 t="str">
            <v/>
          </cell>
          <cell r="EF260" t="str">
            <v/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 t="str">
            <v/>
          </cell>
          <cell r="EN260" t="str">
            <v/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 t="str">
            <v/>
          </cell>
          <cell r="EV260" t="str">
            <v/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 t="str">
            <v/>
          </cell>
          <cell r="FD260" t="str">
            <v/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</row>
        <row r="261">
          <cell r="V261" t="str">
            <v>PRE PROD</v>
          </cell>
          <cell r="W261">
            <v>30</v>
          </cell>
          <cell r="X261">
            <v>157500</v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/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  <cell r="BI261" t="str">
            <v/>
          </cell>
          <cell r="BJ261" t="str">
            <v/>
          </cell>
          <cell r="BK261" t="str">
            <v/>
          </cell>
          <cell r="BL261" t="str">
            <v/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 t="str">
            <v/>
          </cell>
          <cell r="BS261" t="str">
            <v/>
          </cell>
          <cell r="BT261" t="str">
            <v/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 t="str">
            <v/>
          </cell>
          <cell r="CA261" t="str">
            <v/>
          </cell>
          <cell r="CB261" t="str">
            <v/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 t="str">
            <v/>
          </cell>
          <cell r="CI261">
            <v>3750</v>
          </cell>
          <cell r="CJ261">
            <v>7500</v>
          </cell>
          <cell r="CK261">
            <v>11250</v>
          </cell>
          <cell r="CL261">
            <v>15000</v>
          </cell>
          <cell r="CM261">
            <v>15000</v>
          </cell>
          <cell r="CN261">
            <v>15000</v>
          </cell>
          <cell r="CO261">
            <v>15000</v>
          </cell>
          <cell r="CP261">
            <v>15000</v>
          </cell>
          <cell r="CQ261">
            <v>15000</v>
          </cell>
          <cell r="CR261">
            <v>15000</v>
          </cell>
          <cell r="CS261">
            <v>15000</v>
          </cell>
          <cell r="CT261">
            <v>15000</v>
          </cell>
          <cell r="CU261" t="str">
            <v/>
          </cell>
          <cell r="CV261" t="str">
            <v/>
          </cell>
          <cell r="CW261" t="str">
            <v/>
          </cell>
          <cell r="CX261" t="str">
            <v/>
          </cell>
          <cell r="CY261" t="str">
            <v/>
          </cell>
          <cell r="CZ261" t="str">
            <v/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 t="str">
            <v/>
          </cell>
          <cell r="DG261" t="str">
            <v/>
          </cell>
          <cell r="DH261" t="str">
            <v/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 t="str">
            <v/>
          </cell>
          <cell r="DO261" t="str">
            <v/>
          </cell>
          <cell r="DP261" t="str">
            <v/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 t="str">
            <v/>
          </cell>
          <cell r="DW261" t="str">
            <v/>
          </cell>
          <cell r="DX261" t="str">
            <v/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 t="str">
            <v/>
          </cell>
          <cell r="EE261" t="str">
            <v/>
          </cell>
          <cell r="EF261" t="str">
            <v/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 t="str">
            <v/>
          </cell>
          <cell r="EM261" t="str">
            <v/>
          </cell>
          <cell r="EN261" t="str">
            <v/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 t="str">
            <v/>
          </cell>
          <cell r="EU261" t="str">
            <v/>
          </cell>
          <cell r="EV261" t="str">
            <v/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 t="str">
            <v/>
          </cell>
          <cell r="FC261" t="str">
            <v/>
          </cell>
          <cell r="FD261" t="str">
            <v/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</row>
        <row r="262">
          <cell r="V262" t="str">
            <v>PRODUCTION</v>
          </cell>
          <cell r="W262">
            <v>150</v>
          </cell>
          <cell r="X262">
            <v>712500</v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  <cell r="BI262" t="str">
            <v/>
          </cell>
          <cell r="BJ262" t="str">
            <v/>
          </cell>
          <cell r="BK262" t="str">
            <v/>
          </cell>
          <cell r="BL262" t="str">
            <v/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 t="str">
            <v/>
          </cell>
          <cell r="BT262" t="str">
            <v/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 t="str">
            <v/>
          </cell>
          <cell r="CB262" t="str">
            <v/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 t="str">
            <v/>
          </cell>
          <cell r="CJ262" t="str">
            <v/>
          </cell>
          <cell r="CK262" t="str">
            <v/>
          </cell>
          <cell r="CL262" t="str">
            <v/>
          </cell>
          <cell r="CM262">
            <v>36003</v>
          </cell>
          <cell r="CN262">
            <v>36010</v>
          </cell>
          <cell r="CO262">
            <v>36017</v>
          </cell>
          <cell r="CP262">
            <v>36024</v>
          </cell>
          <cell r="CQ262">
            <v>36031</v>
          </cell>
          <cell r="CR262">
            <v>36038</v>
          </cell>
          <cell r="CS262">
            <v>36045</v>
          </cell>
          <cell r="CT262">
            <v>36052</v>
          </cell>
          <cell r="CU262">
            <v>36059</v>
          </cell>
          <cell r="CV262">
            <v>36066</v>
          </cell>
          <cell r="CW262">
            <v>36073</v>
          </cell>
          <cell r="CX262">
            <v>36080</v>
          </cell>
          <cell r="CY262">
            <v>36087</v>
          </cell>
          <cell r="CZ262">
            <v>36094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 t="str">
            <v/>
          </cell>
          <cell r="DH262" t="str">
            <v/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 t="str">
            <v/>
          </cell>
          <cell r="DP262" t="str">
            <v/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 t="str">
            <v/>
          </cell>
          <cell r="DX262" t="str">
            <v/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 t="str">
            <v/>
          </cell>
          <cell r="EF262" t="str">
            <v/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 t="str">
            <v/>
          </cell>
          <cell r="EN262" t="str">
            <v/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 t="str">
            <v/>
          </cell>
          <cell r="EV262" t="str">
            <v/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 t="str">
            <v/>
          </cell>
          <cell r="FD262" t="str">
            <v/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</row>
        <row r="263">
          <cell r="V263" t="str">
            <v>PRODUCTION</v>
          </cell>
          <cell r="W263">
            <v>150</v>
          </cell>
          <cell r="X263">
            <v>712500</v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/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  <cell r="BI263" t="str">
            <v/>
          </cell>
          <cell r="BJ263" t="str">
            <v/>
          </cell>
          <cell r="BK263" t="str">
            <v/>
          </cell>
          <cell r="BL263" t="str">
            <v/>
          </cell>
          <cell r="BM263" t="str">
            <v/>
          </cell>
          <cell r="BN263" t="str">
            <v/>
          </cell>
          <cell r="BO263" t="str">
            <v/>
          </cell>
          <cell r="BP263" t="str">
            <v/>
          </cell>
          <cell r="BQ263" t="str">
            <v/>
          </cell>
          <cell r="BR263" t="str">
            <v/>
          </cell>
          <cell r="BS263" t="str">
            <v/>
          </cell>
          <cell r="BT263" t="str">
            <v/>
          </cell>
          <cell r="BU263" t="str">
            <v/>
          </cell>
          <cell r="BV263" t="str">
            <v/>
          </cell>
          <cell r="BW263" t="str">
            <v/>
          </cell>
          <cell r="BX263" t="str">
            <v/>
          </cell>
          <cell r="BY263" t="str">
            <v/>
          </cell>
          <cell r="BZ263" t="str">
            <v/>
          </cell>
          <cell r="CA263" t="str">
            <v/>
          </cell>
          <cell r="CB263" t="str">
            <v/>
          </cell>
          <cell r="CC263" t="str">
            <v/>
          </cell>
          <cell r="CD263" t="str">
            <v/>
          </cell>
          <cell r="CE263" t="str">
            <v/>
          </cell>
          <cell r="CF263" t="str">
            <v/>
          </cell>
          <cell r="CG263" t="str">
            <v/>
          </cell>
          <cell r="CH263" t="str">
            <v/>
          </cell>
          <cell r="CI263" t="str">
            <v/>
          </cell>
          <cell r="CJ263" t="str">
            <v/>
          </cell>
          <cell r="CK263" t="str">
            <v/>
          </cell>
          <cell r="CL263" t="str">
            <v/>
          </cell>
          <cell r="CM263">
            <v>0</v>
          </cell>
          <cell r="CN263">
            <v>0</v>
          </cell>
          <cell r="CO263">
            <v>0</v>
          </cell>
          <cell r="CP263">
            <v>18750</v>
          </cell>
          <cell r="CQ263">
            <v>37500</v>
          </cell>
          <cell r="CR263">
            <v>56250</v>
          </cell>
          <cell r="CS263">
            <v>75000</v>
          </cell>
          <cell r="CT263">
            <v>75000</v>
          </cell>
          <cell r="CU263">
            <v>75000</v>
          </cell>
          <cell r="CV263">
            <v>75000</v>
          </cell>
          <cell r="CW263">
            <v>75000</v>
          </cell>
          <cell r="CX263">
            <v>75000</v>
          </cell>
          <cell r="CY263">
            <v>75000</v>
          </cell>
          <cell r="CZ263">
            <v>75000</v>
          </cell>
          <cell r="DA263" t="str">
            <v/>
          </cell>
          <cell r="DB263" t="str">
            <v/>
          </cell>
          <cell r="DC263" t="str">
            <v/>
          </cell>
          <cell r="DD263" t="str">
            <v/>
          </cell>
          <cell r="DE263" t="str">
            <v/>
          </cell>
          <cell r="DF263" t="str">
            <v/>
          </cell>
          <cell r="DG263" t="str">
            <v/>
          </cell>
          <cell r="DH263" t="str">
            <v/>
          </cell>
          <cell r="DI263" t="str">
            <v/>
          </cell>
          <cell r="DJ263" t="str">
            <v/>
          </cell>
          <cell r="DK263" t="str">
            <v/>
          </cell>
          <cell r="DL263" t="str">
            <v/>
          </cell>
          <cell r="DM263" t="str">
            <v/>
          </cell>
          <cell r="DN263" t="str">
            <v/>
          </cell>
          <cell r="DO263" t="str">
            <v/>
          </cell>
          <cell r="DP263" t="str">
            <v/>
          </cell>
          <cell r="DQ263" t="str">
            <v/>
          </cell>
          <cell r="DR263" t="str">
            <v/>
          </cell>
          <cell r="DS263" t="str">
            <v/>
          </cell>
          <cell r="DT263" t="str">
            <v/>
          </cell>
          <cell r="DU263" t="str">
            <v/>
          </cell>
          <cell r="DV263" t="str">
            <v/>
          </cell>
          <cell r="DW263" t="str">
            <v/>
          </cell>
          <cell r="DX263" t="str">
            <v/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 t="str">
            <v/>
          </cell>
          <cell r="EE263" t="str">
            <v/>
          </cell>
          <cell r="EF263" t="str">
            <v/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 t="str">
            <v/>
          </cell>
          <cell r="EM263" t="str">
            <v/>
          </cell>
          <cell r="EN263" t="str">
            <v/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 t="str">
            <v/>
          </cell>
          <cell r="EU263" t="str">
            <v/>
          </cell>
          <cell r="EV263" t="str">
            <v/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 t="str">
            <v/>
          </cell>
          <cell r="FC263" t="str">
            <v/>
          </cell>
          <cell r="FD263" t="str">
            <v/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</row>
        <row r="264">
          <cell r="V264" t="str">
            <v>INK &amp; PAINT</v>
          </cell>
          <cell r="W264">
            <v>8</v>
          </cell>
          <cell r="X264">
            <v>38000</v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 t="str">
            <v/>
          </cell>
          <cell r="BL264" t="str">
            <v/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 t="str">
            <v/>
          </cell>
          <cell r="BT264" t="str">
            <v/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 t="str">
            <v/>
          </cell>
          <cell r="CB264" t="str">
            <v/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 t="str">
            <v/>
          </cell>
          <cell r="CJ264" t="str">
            <v/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 t="str">
            <v/>
          </cell>
          <cell r="CR264">
            <v>36038</v>
          </cell>
          <cell r="CS264">
            <v>36045</v>
          </cell>
          <cell r="CT264">
            <v>36052</v>
          </cell>
          <cell r="CU264">
            <v>36059</v>
          </cell>
          <cell r="CV264">
            <v>36066</v>
          </cell>
          <cell r="CW264">
            <v>36073</v>
          </cell>
          <cell r="CX264">
            <v>36080</v>
          </cell>
          <cell r="CY264">
            <v>36087</v>
          </cell>
          <cell r="CZ264">
            <v>36094</v>
          </cell>
          <cell r="DA264">
            <v>36101</v>
          </cell>
          <cell r="DB264">
            <v>36108</v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 t="str">
            <v/>
          </cell>
          <cell r="DH264" t="str">
            <v/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 t="str">
            <v/>
          </cell>
          <cell r="DP264" t="str">
            <v/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 t="str">
            <v/>
          </cell>
          <cell r="DX264" t="str">
            <v/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 t="str">
            <v/>
          </cell>
          <cell r="EF264" t="str">
            <v/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 t="str">
            <v/>
          </cell>
          <cell r="EN264" t="str">
            <v/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 t="str">
            <v/>
          </cell>
          <cell r="EV264" t="str">
            <v/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 t="str">
            <v/>
          </cell>
          <cell r="FD264" t="str">
            <v/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</row>
        <row r="265">
          <cell r="V265" t="str">
            <v>INK &amp; PAINT</v>
          </cell>
          <cell r="W265">
            <v>8</v>
          </cell>
          <cell r="X265">
            <v>38000</v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  <cell r="BI265" t="str">
            <v/>
          </cell>
          <cell r="BJ265" t="str">
            <v/>
          </cell>
          <cell r="BK265" t="str">
            <v/>
          </cell>
          <cell r="BL265" t="str">
            <v/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 t="str">
            <v/>
          </cell>
          <cell r="BT265" t="str">
            <v/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 t="str">
            <v/>
          </cell>
          <cell r="CB265" t="str">
            <v/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 t="str">
            <v/>
          </cell>
          <cell r="CJ265" t="str">
            <v/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 t="str">
            <v/>
          </cell>
          <cell r="CR265">
            <v>1000</v>
          </cell>
          <cell r="CS265">
            <v>2000</v>
          </cell>
          <cell r="CT265">
            <v>3000</v>
          </cell>
          <cell r="CU265">
            <v>4000</v>
          </cell>
          <cell r="CV265">
            <v>4000</v>
          </cell>
          <cell r="CW265">
            <v>4000</v>
          </cell>
          <cell r="CX265">
            <v>4000</v>
          </cell>
          <cell r="CY265">
            <v>4000</v>
          </cell>
          <cell r="CZ265">
            <v>4000</v>
          </cell>
          <cell r="DA265">
            <v>4000</v>
          </cell>
          <cell r="DB265">
            <v>4000</v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 t="str">
            <v/>
          </cell>
          <cell r="DH265" t="str">
            <v/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 t="str">
            <v/>
          </cell>
          <cell r="DP265" t="str">
            <v/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 t="str">
            <v/>
          </cell>
          <cell r="DX265" t="str">
            <v/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 t="str">
            <v/>
          </cell>
          <cell r="EF265" t="str">
            <v/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 t="str">
            <v/>
          </cell>
          <cell r="EN265" t="str">
            <v/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 t="str">
            <v/>
          </cell>
          <cell r="EV265" t="str">
            <v/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 t="str">
            <v/>
          </cell>
          <cell r="FD265" t="str">
            <v/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</row>
        <row r="266">
          <cell r="X266" t="str">
            <v>DIRECT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3750</v>
          </cell>
          <cell r="CJ266">
            <v>7500</v>
          </cell>
          <cell r="CK266">
            <v>11250</v>
          </cell>
          <cell r="CL266">
            <v>15000</v>
          </cell>
          <cell r="CM266">
            <v>51003</v>
          </cell>
          <cell r="CN266">
            <v>51010</v>
          </cell>
          <cell r="CO266">
            <v>51017</v>
          </cell>
          <cell r="CP266">
            <v>69774</v>
          </cell>
          <cell r="CQ266">
            <v>88531</v>
          </cell>
          <cell r="CR266">
            <v>144326</v>
          </cell>
          <cell r="CS266">
            <v>164090</v>
          </cell>
          <cell r="CT266">
            <v>165104</v>
          </cell>
          <cell r="CU266">
            <v>151118</v>
          </cell>
          <cell r="CV266">
            <v>151132</v>
          </cell>
          <cell r="CW266">
            <v>151146</v>
          </cell>
          <cell r="CX266">
            <v>151160</v>
          </cell>
          <cell r="CY266">
            <v>151174</v>
          </cell>
          <cell r="CZ266">
            <v>151188</v>
          </cell>
          <cell r="DA266">
            <v>40101</v>
          </cell>
          <cell r="DB266">
            <v>40108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</row>
        <row r="267">
          <cell r="X267" t="str">
            <v>DIRECT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3750</v>
          </cell>
          <cell r="CJ267">
            <v>7500</v>
          </cell>
          <cell r="CK267">
            <v>11250</v>
          </cell>
          <cell r="CL267">
            <v>15000</v>
          </cell>
          <cell r="CM267">
            <v>51003</v>
          </cell>
          <cell r="CN267">
            <v>51010</v>
          </cell>
          <cell r="CO267">
            <v>51017</v>
          </cell>
          <cell r="CP267">
            <v>69774</v>
          </cell>
          <cell r="CQ267">
            <v>88531</v>
          </cell>
          <cell r="CR267">
            <v>144326</v>
          </cell>
          <cell r="CS267">
            <v>164090</v>
          </cell>
          <cell r="CT267">
            <v>165104</v>
          </cell>
          <cell r="CU267">
            <v>151118</v>
          </cell>
          <cell r="CV267">
            <v>151132</v>
          </cell>
          <cell r="CW267">
            <v>151146</v>
          </cell>
          <cell r="CX267">
            <v>151160</v>
          </cell>
          <cell r="CY267">
            <v>151174</v>
          </cell>
          <cell r="CZ267">
            <v>151188</v>
          </cell>
          <cell r="DA267">
            <v>40101</v>
          </cell>
          <cell r="DB267">
            <v>40108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</row>
        <row r="268">
          <cell r="X268" t="str">
            <v>LOADED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5062.5</v>
          </cell>
          <cell r="CJ268">
            <v>10125</v>
          </cell>
          <cell r="CK268">
            <v>15187.5</v>
          </cell>
          <cell r="CL268">
            <v>20250</v>
          </cell>
          <cell r="CM268">
            <v>68854.05</v>
          </cell>
          <cell r="CN268">
            <v>68863.5</v>
          </cell>
          <cell r="CO268">
            <v>68872.95</v>
          </cell>
          <cell r="CP268">
            <v>94194.9</v>
          </cell>
          <cell r="CQ268">
            <v>119516.85</v>
          </cell>
          <cell r="CR268">
            <v>194840.1</v>
          </cell>
          <cell r="CS268">
            <v>221521.5</v>
          </cell>
          <cell r="CT268">
            <v>222890.4</v>
          </cell>
          <cell r="CU268">
            <v>204009.3</v>
          </cell>
          <cell r="CV268">
            <v>204028.2</v>
          </cell>
          <cell r="CW268">
            <v>204047.1</v>
          </cell>
          <cell r="CX268">
            <v>204066</v>
          </cell>
          <cell r="CY268">
            <v>204084.9</v>
          </cell>
          <cell r="CZ268">
            <v>204103.8</v>
          </cell>
          <cell r="DA268">
            <v>54136.35</v>
          </cell>
          <cell r="DB268">
            <v>54145.8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</row>
        <row r="269">
          <cell r="V269" t="str">
            <v>PROJECTED RTM</v>
          </cell>
          <cell r="X269" t="str">
            <v>CUMULATIVE TO DATE</v>
          </cell>
          <cell r="Y269">
            <v>140</v>
          </cell>
          <cell r="Z269">
            <v>63.068739999999991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5062.5</v>
          </cell>
          <cell r="CJ269">
            <v>10125</v>
          </cell>
          <cell r="CK269">
            <v>15187.5</v>
          </cell>
          <cell r="CL269">
            <v>20250</v>
          </cell>
          <cell r="CM269">
            <v>68854.05</v>
          </cell>
          <cell r="CN269">
            <v>68863.5</v>
          </cell>
          <cell r="CO269">
            <v>68872.95</v>
          </cell>
          <cell r="CP269">
            <v>94194.9</v>
          </cell>
          <cell r="CQ269">
            <v>119516.85</v>
          </cell>
          <cell r="CR269">
            <v>194840.1</v>
          </cell>
          <cell r="CS269">
            <v>221521.5</v>
          </cell>
          <cell r="CT269">
            <v>222890.4</v>
          </cell>
          <cell r="CU269">
            <v>204009.3</v>
          </cell>
          <cell r="CV269">
            <v>204028.2</v>
          </cell>
          <cell r="CW269">
            <v>204047.1</v>
          </cell>
          <cell r="CX269">
            <v>204066</v>
          </cell>
          <cell r="CY269">
            <v>204084.9</v>
          </cell>
          <cell r="CZ269">
            <v>204103.8</v>
          </cell>
          <cell r="DA269">
            <v>54136.35</v>
          </cell>
          <cell r="DB269">
            <v>54145.8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</row>
        <row r="270">
          <cell r="V270" t="str">
            <v>PROJECTED RTM</v>
          </cell>
          <cell r="X270">
            <v>36189.068740000002</v>
          </cell>
          <cell r="Y270">
            <v>140</v>
          </cell>
          <cell r="Z270">
            <v>63.068739999999991</v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 t="str">
            <v/>
          </cell>
          <cell r="BL270" t="str">
            <v/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 t="str">
            <v/>
          </cell>
          <cell r="BT270" t="str">
            <v/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 t="str">
            <v/>
          </cell>
          <cell r="CB270" t="str">
            <v/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 t="str">
            <v/>
          </cell>
          <cell r="CJ270" t="str">
            <v/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 t="str">
            <v/>
          </cell>
          <cell r="CR270">
            <v>36038</v>
          </cell>
          <cell r="CS270">
            <v>36045</v>
          </cell>
          <cell r="CT270">
            <v>36052</v>
          </cell>
          <cell r="CU270">
            <v>36059</v>
          </cell>
          <cell r="CV270">
            <v>36066</v>
          </cell>
          <cell r="CW270">
            <v>36073</v>
          </cell>
          <cell r="CX270">
            <v>36080</v>
          </cell>
          <cell r="CY270">
            <v>36087</v>
          </cell>
          <cell r="CZ270">
            <v>36094</v>
          </cell>
          <cell r="DA270">
            <v>36101</v>
          </cell>
          <cell r="DB270">
            <v>36108</v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 t="str">
            <v/>
          </cell>
          <cell r="DH270" t="str">
            <v/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 t="str">
            <v/>
          </cell>
          <cell r="DP270" t="str">
            <v/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 t="str">
            <v/>
          </cell>
          <cell r="DX270" t="str">
            <v/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 t="str">
            <v/>
          </cell>
          <cell r="EF270" t="str">
            <v/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 t="str">
            <v/>
          </cell>
          <cell r="EN270" t="str">
            <v/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 t="str">
            <v/>
          </cell>
          <cell r="EV270" t="str">
            <v/>
          </cell>
        </row>
        <row r="271">
          <cell r="V271" t="str">
            <v>PROJECTED STREET</v>
          </cell>
          <cell r="X271">
            <v>36219.068740000002</v>
          </cell>
        </row>
        <row r="272">
          <cell r="V272" t="str">
            <v>+ or - Scheduled Date</v>
          </cell>
          <cell r="X272">
            <v>122.93125999999756</v>
          </cell>
        </row>
        <row r="273">
          <cell r="N273" t="str">
            <v>ENGINEERING</v>
          </cell>
          <cell r="Y273" t="str">
            <v>WK Count</v>
          </cell>
          <cell r="Z273" t="str">
            <v>Total Days</v>
          </cell>
        </row>
        <row r="274">
          <cell r="N274" t="str">
            <v>ENGINEERING</v>
          </cell>
          <cell r="Y274" t="str">
            <v>WK Count</v>
          </cell>
          <cell r="Z274" t="str">
            <v>Total Days</v>
          </cell>
        </row>
        <row r="275">
          <cell r="A275" t="str">
            <v>PREP</v>
          </cell>
          <cell r="F275" t="str">
            <v>ANIMATION</v>
          </cell>
          <cell r="I275" t="str">
            <v>INK &amp; PAINT</v>
          </cell>
          <cell r="L275" t="str">
            <v>ALPHA</v>
          </cell>
          <cell r="N275" t="str">
            <v>BETA</v>
          </cell>
          <cell r="P275" t="str">
            <v>RTM</v>
          </cell>
          <cell r="Y275">
            <v>7</v>
          </cell>
          <cell r="Z275">
            <v>52.351039999999998</v>
          </cell>
        </row>
        <row r="276">
          <cell r="A276" t="str">
            <v>PREP</v>
          </cell>
          <cell r="B276" t="str">
            <v>Days</v>
          </cell>
          <cell r="F276" t="str">
            <v>ANIMATION</v>
          </cell>
          <cell r="G276" t="str">
            <v>Days</v>
          </cell>
          <cell r="H276" t="str">
            <v>Frames</v>
          </cell>
          <cell r="I276" t="str">
            <v>INK &amp; PAINT</v>
          </cell>
          <cell r="J276" t="str">
            <v>Days</v>
          </cell>
          <cell r="L276" t="str">
            <v>ALPHA</v>
          </cell>
          <cell r="N276" t="str">
            <v>BETA</v>
          </cell>
          <cell r="P276" t="str">
            <v>RTM</v>
          </cell>
          <cell r="Y276">
            <v>7</v>
          </cell>
          <cell r="Z276">
            <v>52.351039999999998</v>
          </cell>
        </row>
        <row r="277">
          <cell r="A277" t="str">
            <v>Wks</v>
          </cell>
          <cell r="B277" t="str">
            <v>Days</v>
          </cell>
          <cell r="F277" t="str">
            <v>Wks</v>
          </cell>
          <cell r="G277" t="str">
            <v>Days</v>
          </cell>
          <cell r="H277" t="str">
            <v>Frames</v>
          </cell>
          <cell r="I277" t="str">
            <v>Wks</v>
          </cell>
          <cell r="J277" t="str">
            <v>Days</v>
          </cell>
          <cell r="K277">
            <v>21</v>
          </cell>
          <cell r="M277">
            <v>29</v>
          </cell>
          <cell r="O277">
            <v>29</v>
          </cell>
          <cell r="Q277">
            <v>29</v>
          </cell>
          <cell r="Y277">
            <v>11</v>
          </cell>
          <cell r="Z277">
            <v>77.938800000000015</v>
          </cell>
        </row>
        <row r="278">
          <cell r="A278">
            <v>5.47872</v>
          </cell>
          <cell r="B278">
            <v>52.351039999999998</v>
          </cell>
          <cell r="F278">
            <v>6.8484000000000007</v>
          </cell>
          <cell r="G278">
            <v>77.938800000000015</v>
          </cell>
          <cell r="H278">
            <v>2739.36</v>
          </cell>
          <cell r="I278">
            <v>6.8484000000000007</v>
          </cell>
          <cell r="J278">
            <v>61.938800000000008</v>
          </cell>
          <cell r="K278">
            <v>21</v>
          </cell>
          <cell r="M278">
            <v>29</v>
          </cell>
          <cell r="O278">
            <v>29</v>
          </cell>
          <cell r="Q278">
            <v>29</v>
          </cell>
          <cell r="Y278">
            <v>9</v>
          </cell>
          <cell r="Z278">
            <v>61.938800000000008</v>
          </cell>
        </row>
        <row r="290">
          <cell r="Y290">
            <v>119</v>
          </cell>
          <cell r="Z290">
            <v>47.938800000000008</v>
          </cell>
        </row>
        <row r="291">
          <cell r="Y291">
            <v>119</v>
          </cell>
          <cell r="Z291">
            <v>47.938800000000008</v>
          </cell>
        </row>
        <row r="294">
          <cell r="N294" t="str">
            <v>ENGINEERING</v>
          </cell>
          <cell r="Y294" t="str">
            <v>WK Count</v>
          </cell>
          <cell r="Z294" t="str">
            <v>Total Days</v>
          </cell>
        </row>
        <row r="295">
          <cell r="N295" t="str">
            <v>ENGINEERING</v>
          </cell>
          <cell r="Y295" t="str">
            <v>WK Count</v>
          </cell>
          <cell r="Z295" t="str">
            <v>Total Days</v>
          </cell>
        </row>
        <row r="296">
          <cell r="A296" t="str">
            <v>PREP</v>
          </cell>
          <cell r="F296" t="str">
            <v>ANIMATION</v>
          </cell>
          <cell r="I296" t="str">
            <v>INK &amp; PAINT</v>
          </cell>
          <cell r="L296" t="str">
            <v>ALPHA</v>
          </cell>
          <cell r="N296" t="str">
            <v>BETA</v>
          </cell>
          <cell r="P296" t="str">
            <v>RTM</v>
          </cell>
          <cell r="Y296">
            <v>6</v>
          </cell>
          <cell r="Z296">
            <v>42.297850000000004</v>
          </cell>
        </row>
        <row r="297">
          <cell r="A297" t="str">
            <v>PREP</v>
          </cell>
          <cell r="B297" t="str">
            <v>Days</v>
          </cell>
          <cell r="F297" t="str">
            <v>ANIMATION</v>
          </cell>
          <cell r="G297" t="str">
            <v>Days</v>
          </cell>
          <cell r="H297" t="str">
            <v>Frames</v>
          </cell>
          <cell r="I297" t="str">
            <v>INK &amp; PAINT</v>
          </cell>
          <cell r="J297" t="str">
            <v>Days</v>
          </cell>
          <cell r="L297" t="str">
            <v>ALPHA</v>
          </cell>
          <cell r="N297" t="str">
            <v>BETA</v>
          </cell>
          <cell r="P297" t="str">
            <v>RTM</v>
          </cell>
          <cell r="Y297">
            <v>6</v>
          </cell>
          <cell r="Z297">
            <v>42.297850000000004</v>
          </cell>
        </row>
        <row r="298">
          <cell r="A298" t="str">
            <v>Wks</v>
          </cell>
          <cell r="B298" t="str">
            <v>Days</v>
          </cell>
          <cell r="F298" t="str">
            <v>Wks</v>
          </cell>
          <cell r="G298" t="str">
            <v>Days</v>
          </cell>
          <cell r="H298" t="str">
            <v>Frames</v>
          </cell>
          <cell r="I298" t="str">
            <v>Wks</v>
          </cell>
          <cell r="J298" t="str">
            <v>Days</v>
          </cell>
          <cell r="K298">
            <v>21</v>
          </cell>
          <cell r="M298">
            <v>29</v>
          </cell>
          <cell r="O298">
            <v>29</v>
          </cell>
          <cell r="Q298">
            <v>29</v>
          </cell>
          <cell r="Y298">
            <v>11</v>
          </cell>
          <cell r="Z298">
            <v>77.163083333333333</v>
          </cell>
        </row>
        <row r="299">
          <cell r="A299">
            <v>4.0425500000000003</v>
          </cell>
          <cell r="B299">
            <v>42.297850000000004</v>
          </cell>
          <cell r="F299">
            <v>6.7375833333333333</v>
          </cell>
          <cell r="G299">
            <v>77.163083333333333</v>
          </cell>
          <cell r="H299">
            <v>2021.2750000000001</v>
          </cell>
          <cell r="I299">
            <v>4.0425500000000003</v>
          </cell>
          <cell r="J299">
            <v>42.297850000000004</v>
          </cell>
          <cell r="K299">
            <v>21</v>
          </cell>
          <cell r="M299">
            <v>29</v>
          </cell>
          <cell r="O299">
            <v>29</v>
          </cell>
          <cell r="Q299">
            <v>29</v>
          </cell>
          <cell r="Y299">
            <v>6</v>
          </cell>
          <cell r="Z299">
            <v>42.297850000000004</v>
          </cell>
        </row>
        <row r="311">
          <cell r="Y311">
            <v>119</v>
          </cell>
          <cell r="Z311">
            <v>28.297850000000004</v>
          </cell>
        </row>
        <row r="312">
          <cell r="Y312">
            <v>119</v>
          </cell>
          <cell r="Z312">
            <v>28.297850000000004</v>
          </cell>
        </row>
        <row r="322">
          <cell r="N322" t="str">
            <v>ENGINEERING</v>
          </cell>
          <cell r="Y322" t="str">
            <v>WK Count</v>
          </cell>
          <cell r="Z322" t="str">
            <v>Total Days</v>
          </cell>
        </row>
        <row r="323">
          <cell r="N323" t="str">
            <v>ENGINEERING</v>
          </cell>
          <cell r="Y323" t="str">
            <v>WK Count</v>
          </cell>
          <cell r="Z323" t="str">
            <v>Total Days</v>
          </cell>
        </row>
        <row r="324">
          <cell r="A324" t="str">
            <v>PREP</v>
          </cell>
          <cell r="F324" t="str">
            <v>ANIMATION</v>
          </cell>
          <cell r="I324" t="str">
            <v>INK &amp; PAINT</v>
          </cell>
          <cell r="L324" t="str">
            <v>ALPHA</v>
          </cell>
          <cell r="N324" t="str">
            <v>BETA</v>
          </cell>
          <cell r="P324" t="str">
            <v>RTM</v>
          </cell>
          <cell r="Y324">
            <v>3</v>
          </cell>
          <cell r="Z324">
            <v>21</v>
          </cell>
        </row>
        <row r="325">
          <cell r="A325" t="str">
            <v>PREP</v>
          </cell>
          <cell r="B325" t="str">
            <v>Days</v>
          </cell>
          <cell r="F325" t="str">
            <v>ANIMATION</v>
          </cell>
          <cell r="G325" t="str">
            <v>Days</v>
          </cell>
          <cell r="H325" t="str">
            <v>Frames</v>
          </cell>
          <cell r="I325" t="str">
            <v>INK &amp; PAINT</v>
          </cell>
          <cell r="J325" t="str">
            <v>Days</v>
          </cell>
          <cell r="L325" t="str">
            <v>ALPHA</v>
          </cell>
          <cell r="N325" t="str">
            <v>BETA</v>
          </cell>
          <cell r="P325" t="str">
            <v>RTM</v>
          </cell>
          <cell r="Y325">
            <v>3</v>
          </cell>
          <cell r="Z325">
            <v>21</v>
          </cell>
        </row>
        <row r="326">
          <cell r="A326" t="str">
            <v>Wks</v>
          </cell>
          <cell r="B326" t="str">
            <v>Days</v>
          </cell>
          <cell r="F326" t="str">
            <v>Wks</v>
          </cell>
          <cell r="G326" t="str">
            <v>Days</v>
          </cell>
          <cell r="H326" t="str">
            <v>Frames</v>
          </cell>
          <cell r="I326" t="str">
            <v>Wks</v>
          </cell>
          <cell r="J326" t="str">
            <v>Days</v>
          </cell>
          <cell r="K326">
            <v>21</v>
          </cell>
          <cell r="M326">
            <v>29</v>
          </cell>
          <cell r="O326">
            <v>29</v>
          </cell>
          <cell r="Q326">
            <v>29</v>
          </cell>
          <cell r="Y326">
            <v>3</v>
          </cell>
          <cell r="Z326">
            <v>21</v>
          </cell>
        </row>
        <row r="327">
          <cell r="A327">
            <v>1</v>
          </cell>
          <cell r="B327">
            <v>21</v>
          </cell>
          <cell r="F327">
            <v>1</v>
          </cell>
          <cell r="G327">
            <v>21</v>
          </cell>
          <cell r="H327">
            <v>131</v>
          </cell>
          <cell r="I327">
            <v>1</v>
          </cell>
          <cell r="J327">
            <v>21</v>
          </cell>
          <cell r="K327">
            <v>21</v>
          </cell>
          <cell r="M327">
            <v>29</v>
          </cell>
          <cell r="O327">
            <v>29</v>
          </cell>
          <cell r="Q327">
            <v>29</v>
          </cell>
          <cell r="Y327">
            <v>3</v>
          </cell>
          <cell r="Z327">
            <v>21</v>
          </cell>
        </row>
        <row r="338">
          <cell r="Y338">
            <v>63</v>
          </cell>
          <cell r="Z338">
            <v>7</v>
          </cell>
        </row>
        <row r="339">
          <cell r="Y339">
            <v>63</v>
          </cell>
          <cell r="Z339">
            <v>7</v>
          </cell>
        </row>
        <row r="343">
          <cell r="N343" t="str">
            <v>ENGINEERING</v>
          </cell>
          <cell r="Y343" t="str">
            <v>WK Count</v>
          </cell>
          <cell r="Z343" t="str">
            <v>Total Days</v>
          </cell>
        </row>
        <row r="344">
          <cell r="N344" t="str">
            <v>ENGINEERING</v>
          </cell>
          <cell r="Y344" t="str">
            <v>WK Count</v>
          </cell>
          <cell r="Z344" t="str">
            <v>Total Days</v>
          </cell>
        </row>
        <row r="345">
          <cell r="A345" t="str">
            <v>PREP</v>
          </cell>
          <cell r="F345" t="str">
            <v>ANIMATION</v>
          </cell>
          <cell r="I345" t="str">
            <v>INK &amp; PAINT</v>
          </cell>
          <cell r="L345" t="str">
            <v>ALPHA</v>
          </cell>
          <cell r="N345" t="str">
            <v>BETA</v>
          </cell>
          <cell r="P345" t="str">
            <v>RTM</v>
          </cell>
          <cell r="Y345">
            <v>7</v>
          </cell>
          <cell r="Z345">
            <v>49</v>
          </cell>
        </row>
        <row r="346">
          <cell r="A346" t="str">
            <v>PREP</v>
          </cell>
          <cell r="B346" t="str">
            <v>Days</v>
          </cell>
          <cell r="F346" t="str">
            <v>ANIMATION</v>
          </cell>
          <cell r="G346" t="str">
            <v>Days</v>
          </cell>
          <cell r="H346" t="str">
            <v>Frames</v>
          </cell>
          <cell r="I346" t="str">
            <v>INK &amp; PAINT</v>
          </cell>
          <cell r="J346" t="str">
            <v>Days</v>
          </cell>
          <cell r="L346" t="str">
            <v>ALPHA</v>
          </cell>
          <cell r="N346" t="str">
            <v>BETA</v>
          </cell>
          <cell r="P346" t="str">
            <v>RTM</v>
          </cell>
          <cell r="Y346">
            <v>7</v>
          </cell>
          <cell r="Z346">
            <v>49</v>
          </cell>
        </row>
        <row r="347">
          <cell r="A347" t="str">
            <v>Wks</v>
          </cell>
          <cell r="B347" t="str">
            <v>Days</v>
          </cell>
          <cell r="F347" t="str">
            <v>Wks</v>
          </cell>
          <cell r="G347" t="str">
            <v>Days</v>
          </cell>
          <cell r="H347" t="str">
            <v>Frames</v>
          </cell>
          <cell r="I347" t="str">
            <v>Wks</v>
          </cell>
          <cell r="J347" t="str">
            <v>Days</v>
          </cell>
          <cell r="K347">
            <v>21</v>
          </cell>
          <cell r="M347">
            <v>29</v>
          </cell>
          <cell r="O347">
            <v>29</v>
          </cell>
          <cell r="Q347">
            <v>29</v>
          </cell>
          <cell r="Y347">
            <v>7</v>
          </cell>
          <cell r="Z347">
            <v>49</v>
          </cell>
        </row>
        <row r="348">
          <cell r="A348">
            <v>5</v>
          </cell>
          <cell r="B348">
            <v>49</v>
          </cell>
          <cell r="F348">
            <v>5</v>
          </cell>
          <cell r="G348">
            <v>49</v>
          </cell>
          <cell r="H348">
            <v>500</v>
          </cell>
          <cell r="I348">
            <v>5</v>
          </cell>
          <cell r="J348">
            <v>49</v>
          </cell>
          <cell r="K348">
            <v>21</v>
          </cell>
          <cell r="M348">
            <v>29</v>
          </cell>
          <cell r="O348">
            <v>29</v>
          </cell>
          <cell r="Q348">
            <v>29</v>
          </cell>
          <cell r="Y348">
            <v>7</v>
          </cell>
          <cell r="Z348">
            <v>49</v>
          </cell>
        </row>
        <row r="359">
          <cell r="Y359">
            <v>91</v>
          </cell>
          <cell r="Z359">
            <v>35</v>
          </cell>
        </row>
        <row r="360">
          <cell r="Y360">
            <v>91</v>
          </cell>
          <cell r="Z360">
            <v>35</v>
          </cell>
        </row>
        <row r="363">
          <cell r="N363" t="str">
            <v>ENGINEERING</v>
          </cell>
          <cell r="Y363" t="str">
            <v>WK Count</v>
          </cell>
          <cell r="Z363" t="str">
            <v>Total Days</v>
          </cell>
        </row>
        <row r="364">
          <cell r="N364" t="str">
            <v>ENGINEERING</v>
          </cell>
          <cell r="Y364" t="str">
            <v>WK Count</v>
          </cell>
          <cell r="Z364" t="str">
            <v>Total Days</v>
          </cell>
        </row>
        <row r="365">
          <cell r="A365" t="str">
            <v>PREP</v>
          </cell>
          <cell r="F365" t="str">
            <v>ANIMATION</v>
          </cell>
          <cell r="I365" t="str">
            <v>INK &amp; PAINT</v>
          </cell>
          <cell r="L365" t="str">
            <v>ALPHA</v>
          </cell>
          <cell r="N365" t="str">
            <v>BETA</v>
          </cell>
          <cell r="P365" t="str">
            <v>RTM</v>
          </cell>
          <cell r="Y365">
            <v>7</v>
          </cell>
          <cell r="Z365">
            <v>49</v>
          </cell>
        </row>
        <row r="366">
          <cell r="A366" t="str">
            <v>PREP</v>
          </cell>
          <cell r="B366" t="str">
            <v>Days</v>
          </cell>
          <cell r="F366" t="str">
            <v>ANIMATION</v>
          </cell>
          <cell r="G366" t="str">
            <v>Days</v>
          </cell>
          <cell r="H366" t="str">
            <v>Frames</v>
          </cell>
          <cell r="I366" t="str">
            <v>INK &amp; PAINT</v>
          </cell>
          <cell r="J366" t="str">
            <v>Days</v>
          </cell>
          <cell r="L366" t="str">
            <v>ALPHA</v>
          </cell>
          <cell r="N366" t="str">
            <v>BETA</v>
          </cell>
          <cell r="P366" t="str">
            <v>RTM</v>
          </cell>
          <cell r="Y366">
            <v>7</v>
          </cell>
          <cell r="Z366">
            <v>49</v>
          </cell>
        </row>
        <row r="367">
          <cell r="A367" t="str">
            <v>Wks</v>
          </cell>
          <cell r="B367" t="str">
            <v>Days</v>
          </cell>
          <cell r="F367" t="str">
            <v>Wks</v>
          </cell>
          <cell r="G367" t="str">
            <v>Days</v>
          </cell>
          <cell r="H367" t="str">
            <v>Frames</v>
          </cell>
          <cell r="I367" t="str">
            <v>Wks</v>
          </cell>
          <cell r="J367" t="str">
            <v>Days</v>
          </cell>
          <cell r="K367">
            <v>21</v>
          </cell>
          <cell r="M367">
            <v>29</v>
          </cell>
          <cell r="O367">
            <v>29</v>
          </cell>
          <cell r="Q367">
            <v>29</v>
          </cell>
          <cell r="Y367">
            <v>7</v>
          </cell>
          <cell r="Z367">
            <v>49</v>
          </cell>
        </row>
        <row r="368">
          <cell r="A368">
            <v>5</v>
          </cell>
          <cell r="B368">
            <v>49</v>
          </cell>
          <cell r="F368">
            <v>5</v>
          </cell>
          <cell r="G368">
            <v>49</v>
          </cell>
          <cell r="H368">
            <v>500</v>
          </cell>
          <cell r="I368">
            <v>5</v>
          </cell>
          <cell r="J368">
            <v>49</v>
          </cell>
          <cell r="K368">
            <v>21</v>
          </cell>
          <cell r="M368">
            <v>29</v>
          </cell>
          <cell r="O368">
            <v>29</v>
          </cell>
          <cell r="Q368">
            <v>29</v>
          </cell>
          <cell r="Y368">
            <v>7</v>
          </cell>
          <cell r="Z368">
            <v>49</v>
          </cell>
        </row>
        <row r="379">
          <cell r="Y379">
            <v>91</v>
          </cell>
          <cell r="Z379">
            <v>35</v>
          </cell>
        </row>
        <row r="380">
          <cell r="Y380">
            <v>91</v>
          </cell>
          <cell r="Z380">
            <v>35</v>
          </cell>
        </row>
        <row r="383">
          <cell r="N383" t="str">
            <v>ENGINEERING</v>
          </cell>
          <cell r="Y383" t="str">
            <v>WK Count</v>
          </cell>
          <cell r="Z383" t="str">
            <v>Total Days</v>
          </cell>
        </row>
        <row r="384">
          <cell r="N384" t="str">
            <v>ENGINEERING</v>
          </cell>
          <cell r="Y384" t="str">
            <v>WK Count</v>
          </cell>
          <cell r="Z384" t="str">
            <v>Total Days</v>
          </cell>
        </row>
        <row r="385">
          <cell r="A385" t="str">
            <v>PREP</v>
          </cell>
          <cell r="F385" t="str">
            <v>ANIMATION</v>
          </cell>
          <cell r="I385" t="str">
            <v>INK &amp; PAINT</v>
          </cell>
          <cell r="L385" t="str">
            <v>ALPHA</v>
          </cell>
          <cell r="N385" t="str">
            <v>BETA</v>
          </cell>
          <cell r="P385" t="str">
            <v>RTM</v>
          </cell>
          <cell r="Y385">
            <v>4</v>
          </cell>
          <cell r="Z385">
            <v>25.0642</v>
          </cell>
        </row>
        <row r="386">
          <cell r="A386" t="str">
            <v>PREP</v>
          </cell>
          <cell r="B386" t="str">
            <v>Days</v>
          </cell>
          <cell r="F386" t="str">
            <v>ANIMATION</v>
          </cell>
          <cell r="G386" t="str">
            <v>Days</v>
          </cell>
          <cell r="H386" t="str">
            <v>Frames</v>
          </cell>
          <cell r="I386" t="str">
            <v>INK &amp; PAINT</v>
          </cell>
          <cell r="J386" t="str">
            <v>Days</v>
          </cell>
          <cell r="L386" t="str">
            <v>ALPHA</v>
          </cell>
          <cell r="N386" t="str">
            <v>BETA</v>
          </cell>
          <cell r="P386" t="str">
            <v>RTM</v>
          </cell>
          <cell r="Y386">
            <v>4</v>
          </cell>
          <cell r="Z386">
            <v>25.0642</v>
          </cell>
        </row>
        <row r="387">
          <cell r="A387" t="str">
            <v>Wks</v>
          </cell>
          <cell r="B387" t="str">
            <v>Days</v>
          </cell>
          <cell r="F387" t="str">
            <v>Wks</v>
          </cell>
          <cell r="G387" t="str">
            <v>Days</v>
          </cell>
          <cell r="H387" t="str">
            <v>Frames</v>
          </cell>
          <cell r="I387" t="str">
            <v>Wks</v>
          </cell>
          <cell r="J387" t="str">
            <v>Days</v>
          </cell>
          <cell r="K387">
            <v>21</v>
          </cell>
          <cell r="M387">
            <v>29</v>
          </cell>
          <cell r="O387">
            <v>29</v>
          </cell>
          <cell r="Q387">
            <v>29</v>
          </cell>
          <cell r="Y387">
            <v>4</v>
          </cell>
          <cell r="Z387">
            <v>25.0642</v>
          </cell>
        </row>
        <row r="388">
          <cell r="A388">
            <v>1.5806</v>
          </cell>
          <cell r="B388">
            <v>25.0642</v>
          </cell>
          <cell r="F388">
            <v>1.5806</v>
          </cell>
          <cell r="G388">
            <v>25.0642</v>
          </cell>
          <cell r="H388">
            <v>158.06</v>
          </cell>
          <cell r="I388">
            <v>1.5806</v>
          </cell>
          <cell r="J388">
            <v>25.0642</v>
          </cell>
          <cell r="K388">
            <v>21</v>
          </cell>
          <cell r="M388">
            <v>29</v>
          </cell>
          <cell r="O388">
            <v>29</v>
          </cell>
          <cell r="Q388">
            <v>29</v>
          </cell>
          <cell r="Y388">
            <v>4</v>
          </cell>
          <cell r="Z388">
            <v>25.0642</v>
          </cell>
        </row>
        <row r="399">
          <cell r="Y399">
            <v>70</v>
          </cell>
          <cell r="Z399">
            <v>11.0642</v>
          </cell>
        </row>
        <row r="400">
          <cell r="Y400">
            <v>70</v>
          </cell>
          <cell r="Z400">
            <v>11.0642</v>
          </cell>
        </row>
        <row r="403">
          <cell r="N403" t="str">
            <v>ENGINEERING</v>
          </cell>
          <cell r="Y403" t="str">
            <v>WK Count</v>
          </cell>
          <cell r="Z403" t="str">
            <v>Total Days</v>
          </cell>
        </row>
        <row r="404">
          <cell r="N404" t="str">
            <v>ENGINEERING</v>
          </cell>
          <cell r="Y404" t="str">
            <v>WK Count</v>
          </cell>
          <cell r="Z404" t="str">
            <v>Total Days</v>
          </cell>
        </row>
        <row r="405">
          <cell r="A405" t="str">
            <v>PREP</v>
          </cell>
          <cell r="F405" t="str">
            <v>ANIMATION</v>
          </cell>
          <cell r="I405" t="str">
            <v>INK &amp; PAINT</v>
          </cell>
          <cell r="L405" t="str">
            <v>ALPHA</v>
          </cell>
          <cell r="N405" t="str">
            <v>BETA</v>
          </cell>
          <cell r="P405" t="str">
            <v>RTM</v>
          </cell>
          <cell r="Y405">
            <v>7</v>
          </cell>
          <cell r="Z405">
            <v>49</v>
          </cell>
        </row>
        <row r="406">
          <cell r="A406" t="str">
            <v>PREP</v>
          </cell>
          <cell r="B406" t="str">
            <v>Days</v>
          </cell>
          <cell r="F406" t="str">
            <v>ANIMATION</v>
          </cell>
          <cell r="G406" t="str">
            <v>Days</v>
          </cell>
          <cell r="H406" t="str">
            <v>Frames</v>
          </cell>
          <cell r="I406" t="str">
            <v>INK &amp; PAINT</v>
          </cell>
          <cell r="J406" t="str">
            <v>Days</v>
          </cell>
          <cell r="L406" t="str">
            <v>ALPHA</v>
          </cell>
          <cell r="N406" t="str">
            <v>BETA</v>
          </cell>
          <cell r="P406" t="str">
            <v>RTM</v>
          </cell>
          <cell r="Y406">
            <v>7</v>
          </cell>
          <cell r="Z406">
            <v>49</v>
          </cell>
        </row>
        <row r="407">
          <cell r="A407" t="str">
            <v>Wks</v>
          </cell>
          <cell r="B407" t="str">
            <v>Days</v>
          </cell>
          <cell r="F407" t="str">
            <v>Wks</v>
          </cell>
          <cell r="G407" t="str">
            <v>Days</v>
          </cell>
          <cell r="H407" t="str">
            <v>Frames</v>
          </cell>
          <cell r="I407" t="str">
            <v>Wks</v>
          </cell>
          <cell r="J407" t="str">
            <v>Days</v>
          </cell>
          <cell r="K407">
            <v>21</v>
          </cell>
          <cell r="M407">
            <v>29</v>
          </cell>
          <cell r="O407">
            <v>29</v>
          </cell>
          <cell r="Q407">
            <v>29</v>
          </cell>
          <cell r="Y407">
            <v>7</v>
          </cell>
          <cell r="Z407">
            <v>49</v>
          </cell>
        </row>
        <row r="408">
          <cell r="A408">
            <v>5</v>
          </cell>
          <cell r="B408">
            <v>49</v>
          </cell>
          <cell r="F408">
            <v>5</v>
          </cell>
          <cell r="G408">
            <v>49</v>
          </cell>
          <cell r="H408">
            <v>500</v>
          </cell>
          <cell r="I408">
            <v>5</v>
          </cell>
          <cell r="J408">
            <v>49</v>
          </cell>
          <cell r="K408">
            <v>21</v>
          </cell>
          <cell r="M408">
            <v>29</v>
          </cell>
          <cell r="O408">
            <v>29</v>
          </cell>
          <cell r="Q408">
            <v>29</v>
          </cell>
          <cell r="Y408">
            <v>7</v>
          </cell>
          <cell r="Z408">
            <v>49</v>
          </cell>
        </row>
        <row r="419">
          <cell r="Y419">
            <v>91</v>
          </cell>
          <cell r="Z419">
            <v>35</v>
          </cell>
        </row>
        <row r="420">
          <cell r="Y420">
            <v>91</v>
          </cell>
          <cell r="Z420">
            <v>35</v>
          </cell>
        </row>
        <row r="423">
          <cell r="N423" t="str">
            <v>ENGINEERING</v>
          </cell>
          <cell r="Y423" t="str">
            <v>WK Count</v>
          </cell>
          <cell r="Z423" t="str">
            <v>Total Days</v>
          </cell>
        </row>
        <row r="424">
          <cell r="N424" t="str">
            <v>ENGINEERING</v>
          </cell>
          <cell r="Y424" t="str">
            <v>WK Count</v>
          </cell>
          <cell r="Z424" t="str">
            <v>Total Days</v>
          </cell>
        </row>
        <row r="425">
          <cell r="A425" t="str">
            <v>PREP</v>
          </cell>
          <cell r="F425" t="str">
            <v>ANIMATION</v>
          </cell>
          <cell r="I425" t="str">
            <v>INK &amp; PAINT</v>
          </cell>
          <cell r="L425" t="str">
            <v>ALPHA</v>
          </cell>
          <cell r="N425" t="str">
            <v>BETA</v>
          </cell>
          <cell r="P425" t="str">
            <v>RTM</v>
          </cell>
          <cell r="Y425">
            <v>4</v>
          </cell>
          <cell r="Z425">
            <v>25.0642</v>
          </cell>
        </row>
        <row r="426">
          <cell r="A426" t="str">
            <v>PREP</v>
          </cell>
          <cell r="B426" t="str">
            <v>Days</v>
          </cell>
          <cell r="F426" t="str">
            <v>ANIMATION</v>
          </cell>
          <cell r="G426" t="str">
            <v>Days</v>
          </cell>
          <cell r="H426" t="str">
            <v>Frames</v>
          </cell>
          <cell r="I426" t="str">
            <v>INK &amp; PAINT</v>
          </cell>
          <cell r="J426" t="str">
            <v>Days</v>
          </cell>
          <cell r="L426" t="str">
            <v>ALPHA</v>
          </cell>
          <cell r="N426" t="str">
            <v>BETA</v>
          </cell>
          <cell r="P426" t="str">
            <v>RTM</v>
          </cell>
          <cell r="Y426">
            <v>4</v>
          </cell>
          <cell r="Z426">
            <v>25.0642</v>
          </cell>
        </row>
        <row r="427">
          <cell r="A427" t="str">
            <v>Wks</v>
          </cell>
          <cell r="B427" t="str">
            <v>Days</v>
          </cell>
          <cell r="F427" t="str">
            <v>Wks</v>
          </cell>
          <cell r="G427" t="str">
            <v>Days</v>
          </cell>
          <cell r="H427" t="str">
            <v>Frames</v>
          </cell>
          <cell r="I427" t="str">
            <v>Wks</v>
          </cell>
          <cell r="J427" t="str">
            <v>Days</v>
          </cell>
          <cell r="K427">
            <v>21</v>
          </cell>
          <cell r="M427">
            <v>29</v>
          </cell>
          <cell r="O427">
            <v>29</v>
          </cell>
          <cell r="Q427">
            <v>29</v>
          </cell>
          <cell r="Y427">
            <v>4</v>
          </cell>
          <cell r="Z427">
            <v>25.0642</v>
          </cell>
        </row>
        <row r="428">
          <cell r="A428">
            <v>1.5806</v>
          </cell>
          <cell r="B428">
            <v>25.0642</v>
          </cell>
          <cell r="F428">
            <v>1.5806</v>
          </cell>
          <cell r="G428">
            <v>25.0642</v>
          </cell>
          <cell r="H428">
            <v>158.06</v>
          </cell>
          <cell r="I428">
            <v>1.5806</v>
          </cell>
          <cell r="J428">
            <v>25.0642</v>
          </cell>
          <cell r="K428">
            <v>21</v>
          </cell>
          <cell r="M428">
            <v>29</v>
          </cell>
          <cell r="O428">
            <v>29</v>
          </cell>
          <cell r="Q428">
            <v>29</v>
          </cell>
          <cell r="Y428">
            <v>4</v>
          </cell>
          <cell r="Z428">
            <v>25.0642</v>
          </cell>
        </row>
        <row r="439">
          <cell r="Y439">
            <v>70</v>
          </cell>
          <cell r="Z439">
            <v>11.0642</v>
          </cell>
        </row>
        <row r="440">
          <cell r="Y440">
            <v>70</v>
          </cell>
          <cell r="Z440">
            <v>11.0642</v>
          </cell>
        </row>
        <row r="443">
          <cell r="N443" t="str">
            <v>ENGINEERING</v>
          </cell>
          <cell r="Y443" t="str">
            <v>WK Count</v>
          </cell>
          <cell r="Z443" t="str">
            <v>Total Days</v>
          </cell>
        </row>
        <row r="444">
          <cell r="N444" t="str">
            <v>ENGINEERING</v>
          </cell>
          <cell r="Y444" t="str">
            <v>WK Count</v>
          </cell>
          <cell r="Z444" t="str">
            <v>Total Days</v>
          </cell>
        </row>
        <row r="445">
          <cell r="A445" t="str">
            <v>PREP</v>
          </cell>
          <cell r="F445" t="str">
            <v>ANIMATION</v>
          </cell>
          <cell r="I445" t="str">
            <v>INK &amp; PAINT</v>
          </cell>
          <cell r="L445" t="str">
            <v>ALPHA</v>
          </cell>
          <cell r="N445" t="str">
            <v>BETA</v>
          </cell>
          <cell r="P445" t="str">
            <v>RTM</v>
          </cell>
          <cell r="Y445">
            <v>4</v>
          </cell>
          <cell r="Z445">
            <v>32.440100000000001</v>
          </cell>
        </row>
        <row r="446">
          <cell r="A446" t="str">
            <v>PREP</v>
          </cell>
          <cell r="B446" t="str">
            <v>Days</v>
          </cell>
          <cell r="F446" t="str">
            <v>ANIMATION</v>
          </cell>
          <cell r="G446" t="str">
            <v>Days</v>
          </cell>
          <cell r="H446" t="str">
            <v>Frames</v>
          </cell>
          <cell r="I446" t="str">
            <v>INK &amp; PAINT</v>
          </cell>
          <cell r="J446" t="str">
            <v>Days</v>
          </cell>
          <cell r="L446" t="str">
            <v>ALPHA</v>
          </cell>
          <cell r="N446" t="str">
            <v>BETA</v>
          </cell>
          <cell r="P446" t="str">
            <v>RTM</v>
          </cell>
          <cell r="Y446">
            <v>4</v>
          </cell>
          <cell r="Z446">
            <v>32.440100000000001</v>
          </cell>
        </row>
        <row r="447">
          <cell r="A447" t="str">
            <v>Wks</v>
          </cell>
          <cell r="B447" t="str">
            <v>Days</v>
          </cell>
          <cell r="F447" t="str">
            <v>Wks</v>
          </cell>
          <cell r="G447" t="str">
            <v>Days</v>
          </cell>
          <cell r="H447" t="str">
            <v>Frames</v>
          </cell>
          <cell r="I447" t="str">
            <v>Wks</v>
          </cell>
          <cell r="J447" t="str">
            <v>Days</v>
          </cell>
          <cell r="K447">
            <v>21</v>
          </cell>
          <cell r="M447">
            <v>29</v>
          </cell>
          <cell r="O447">
            <v>29</v>
          </cell>
          <cell r="Q447">
            <v>29</v>
          </cell>
          <cell r="Y447">
            <v>4</v>
          </cell>
          <cell r="Z447">
            <v>32.440100000000001</v>
          </cell>
        </row>
        <row r="448">
          <cell r="A448">
            <v>2.6343000000000001</v>
          </cell>
          <cell r="B448">
            <v>32.440100000000001</v>
          </cell>
          <cell r="F448">
            <v>2.6343000000000001</v>
          </cell>
          <cell r="G448">
            <v>32.440100000000001</v>
          </cell>
          <cell r="H448">
            <v>263.43</v>
          </cell>
          <cell r="I448">
            <v>2.6343000000000001</v>
          </cell>
          <cell r="J448">
            <v>32.440100000000001</v>
          </cell>
          <cell r="K448">
            <v>21</v>
          </cell>
          <cell r="M448">
            <v>29</v>
          </cell>
          <cell r="O448">
            <v>29</v>
          </cell>
          <cell r="Q448">
            <v>29</v>
          </cell>
          <cell r="Y448">
            <v>4</v>
          </cell>
          <cell r="Z448">
            <v>32.440100000000001</v>
          </cell>
        </row>
        <row r="459">
          <cell r="Y459">
            <v>70</v>
          </cell>
          <cell r="Z459">
            <v>18.440100000000001</v>
          </cell>
        </row>
        <row r="460">
          <cell r="Y460">
            <v>70</v>
          </cell>
          <cell r="Z460">
            <v>18.440100000000001</v>
          </cell>
        </row>
        <row r="463">
          <cell r="N463" t="str">
            <v>ENGINEERING</v>
          </cell>
          <cell r="Y463" t="str">
            <v>WK Count</v>
          </cell>
          <cell r="Z463" t="str">
            <v>Total Days</v>
          </cell>
        </row>
        <row r="464">
          <cell r="N464" t="str">
            <v>ENGINEERING</v>
          </cell>
          <cell r="Y464" t="str">
            <v>WK Count</v>
          </cell>
          <cell r="Z464" t="str">
            <v>Total Days</v>
          </cell>
        </row>
        <row r="465">
          <cell r="A465" t="str">
            <v>PREP</v>
          </cell>
          <cell r="F465" t="str">
            <v>ANIMATION</v>
          </cell>
          <cell r="I465" t="str">
            <v>INK &amp; PAINT</v>
          </cell>
          <cell r="L465" t="str">
            <v>ALPHA</v>
          </cell>
          <cell r="N465" t="str">
            <v>BETA</v>
          </cell>
          <cell r="P465" t="str">
            <v>RTM</v>
          </cell>
          <cell r="Y465">
            <v>3</v>
          </cell>
          <cell r="Z465">
            <v>25.0642</v>
          </cell>
        </row>
        <row r="466">
          <cell r="A466" t="str">
            <v>PREP</v>
          </cell>
          <cell r="B466" t="str">
            <v>Days</v>
          </cell>
          <cell r="F466" t="str">
            <v>ANIMATION</v>
          </cell>
          <cell r="G466" t="str">
            <v>Days</v>
          </cell>
          <cell r="H466" t="str">
            <v>Frames</v>
          </cell>
          <cell r="I466" t="str">
            <v>INK &amp; PAINT</v>
          </cell>
          <cell r="J466" t="str">
            <v>Days</v>
          </cell>
          <cell r="L466" t="str">
            <v>ALPHA</v>
          </cell>
          <cell r="N466" t="str">
            <v>BETA</v>
          </cell>
          <cell r="P466" t="str">
            <v>RTM</v>
          </cell>
          <cell r="Y466">
            <v>3</v>
          </cell>
          <cell r="Z466">
            <v>25.0642</v>
          </cell>
        </row>
        <row r="467">
          <cell r="A467" t="str">
            <v>Wks</v>
          </cell>
          <cell r="B467" t="str">
            <v>Days</v>
          </cell>
          <cell r="F467" t="str">
            <v>Wks</v>
          </cell>
          <cell r="G467" t="str">
            <v>Days</v>
          </cell>
          <cell r="H467" t="str">
            <v>Frames</v>
          </cell>
          <cell r="I467" t="str">
            <v>Wks</v>
          </cell>
          <cell r="J467" t="str">
            <v>Days</v>
          </cell>
          <cell r="K467">
            <v>21</v>
          </cell>
          <cell r="M467">
            <v>29</v>
          </cell>
          <cell r="O467">
            <v>29</v>
          </cell>
          <cell r="Q467">
            <v>29</v>
          </cell>
          <cell r="Y467">
            <v>3</v>
          </cell>
          <cell r="Z467">
            <v>25.0642</v>
          </cell>
        </row>
        <row r="468">
          <cell r="A468">
            <v>1.5806</v>
          </cell>
          <cell r="B468">
            <v>25.0642</v>
          </cell>
          <cell r="F468">
            <v>1.5806</v>
          </cell>
          <cell r="G468">
            <v>25.0642</v>
          </cell>
          <cell r="H468">
            <v>158.06</v>
          </cell>
          <cell r="I468">
            <v>1.5806</v>
          </cell>
          <cell r="J468">
            <v>25.0642</v>
          </cell>
          <cell r="K468">
            <v>21</v>
          </cell>
          <cell r="M468">
            <v>29</v>
          </cell>
          <cell r="O468">
            <v>29</v>
          </cell>
          <cell r="Q468">
            <v>29</v>
          </cell>
          <cell r="Y468">
            <v>3</v>
          </cell>
          <cell r="Z468">
            <v>25.0642</v>
          </cell>
        </row>
        <row r="479">
          <cell r="Y479">
            <v>63</v>
          </cell>
          <cell r="Z479">
            <v>11.0642</v>
          </cell>
        </row>
        <row r="480">
          <cell r="Y480">
            <v>63</v>
          </cell>
          <cell r="Z480">
            <v>11.0642</v>
          </cell>
        </row>
        <row r="483">
          <cell r="N483" t="str">
            <v>ENGINEERING</v>
          </cell>
          <cell r="Y483" t="str">
            <v>WK Count</v>
          </cell>
          <cell r="Z483" t="str">
            <v>Total Days</v>
          </cell>
        </row>
        <row r="484">
          <cell r="N484" t="str">
            <v>ENGINEERING</v>
          </cell>
          <cell r="Y484" t="str">
            <v>WK Count</v>
          </cell>
          <cell r="Z484" t="str">
            <v>Total Days</v>
          </cell>
        </row>
        <row r="485">
          <cell r="A485" t="str">
            <v>PREP</v>
          </cell>
          <cell r="F485" t="str">
            <v>ANIMATION</v>
          </cell>
          <cell r="I485" t="str">
            <v>INK &amp; PAINT</v>
          </cell>
          <cell r="L485" t="str">
            <v>ALPHA</v>
          </cell>
          <cell r="N485" t="str">
            <v>BETA</v>
          </cell>
          <cell r="P485" t="str">
            <v>RTM</v>
          </cell>
          <cell r="Y485">
            <v>7</v>
          </cell>
          <cell r="Z485">
            <v>46.393619999999999</v>
          </cell>
        </row>
        <row r="486">
          <cell r="A486" t="str">
            <v>PREP</v>
          </cell>
          <cell r="B486" t="str">
            <v>Days</v>
          </cell>
          <cell r="F486" t="str">
            <v>ANIMATION</v>
          </cell>
          <cell r="G486" t="str">
            <v>Days</v>
          </cell>
          <cell r="H486" t="str">
            <v>Frames</v>
          </cell>
          <cell r="I486" t="str">
            <v>INK &amp; PAINT</v>
          </cell>
          <cell r="J486" t="str">
            <v>Days</v>
          </cell>
          <cell r="L486" t="str">
            <v>ALPHA</v>
          </cell>
          <cell r="N486" t="str">
            <v>BETA</v>
          </cell>
          <cell r="P486" t="str">
            <v>RTM</v>
          </cell>
          <cell r="Y486">
            <v>7</v>
          </cell>
          <cell r="Z486">
            <v>46.393619999999999</v>
          </cell>
        </row>
        <row r="487">
          <cell r="A487" t="str">
            <v>Wks</v>
          </cell>
          <cell r="B487" t="str">
            <v>Days</v>
          </cell>
          <cell r="F487" t="str">
            <v>Wks</v>
          </cell>
          <cell r="G487" t="str">
            <v>Days</v>
          </cell>
          <cell r="H487" t="str">
            <v>Frames</v>
          </cell>
          <cell r="I487" t="str">
            <v>Wks</v>
          </cell>
          <cell r="J487" t="str">
            <v>Days</v>
          </cell>
          <cell r="K487">
            <v>21</v>
          </cell>
          <cell r="M487">
            <v>29</v>
          </cell>
          <cell r="O487">
            <v>29</v>
          </cell>
          <cell r="Q487">
            <v>29</v>
          </cell>
          <cell r="Y487">
            <v>9</v>
          </cell>
          <cell r="Z487">
            <v>62.393619999999999</v>
          </cell>
        </row>
        <row r="488">
          <cell r="A488">
            <v>4.6276599999999997</v>
          </cell>
          <cell r="B488">
            <v>46.393619999999999</v>
          </cell>
          <cell r="F488">
            <v>4.6276599999999997</v>
          </cell>
          <cell r="G488">
            <v>62.393619999999999</v>
          </cell>
          <cell r="H488">
            <v>2313.83</v>
          </cell>
          <cell r="I488">
            <v>4.6276599999999997</v>
          </cell>
          <cell r="J488">
            <v>46.393619999999999</v>
          </cell>
          <cell r="K488">
            <v>21</v>
          </cell>
          <cell r="M488">
            <v>29</v>
          </cell>
          <cell r="O488">
            <v>29</v>
          </cell>
          <cell r="Q488">
            <v>29</v>
          </cell>
          <cell r="Y488">
            <v>6</v>
          </cell>
          <cell r="Z488">
            <v>46.393619999999999</v>
          </cell>
        </row>
        <row r="500">
          <cell r="Y500">
            <v>105</v>
          </cell>
          <cell r="Z500">
            <v>32.393619999999999</v>
          </cell>
        </row>
        <row r="501">
          <cell r="Y501">
            <v>105</v>
          </cell>
          <cell r="Z501">
            <v>32.393619999999999</v>
          </cell>
        </row>
        <row r="504">
          <cell r="N504" t="str">
            <v>ENGINEERING</v>
          </cell>
          <cell r="Y504" t="str">
            <v>WK Count</v>
          </cell>
          <cell r="Z504" t="str">
            <v>Total Days</v>
          </cell>
        </row>
        <row r="505">
          <cell r="N505" t="str">
            <v>ENGINEERING</v>
          </cell>
          <cell r="Y505" t="str">
            <v>WK Count</v>
          </cell>
          <cell r="Z505" t="str">
            <v>Total Days</v>
          </cell>
        </row>
        <row r="506">
          <cell r="A506" t="str">
            <v>PREP</v>
          </cell>
          <cell r="F506" t="str">
            <v>ANIMATION</v>
          </cell>
          <cell r="I506" t="str">
            <v>INK &amp; PAINT</v>
          </cell>
          <cell r="L506" t="str">
            <v>ALPHA</v>
          </cell>
          <cell r="N506" t="str">
            <v>BETA</v>
          </cell>
          <cell r="P506" t="str">
            <v>RTM</v>
          </cell>
          <cell r="Y506">
            <v>25</v>
          </cell>
          <cell r="Z506">
            <v>175.96809999999999</v>
          </cell>
        </row>
        <row r="507">
          <cell r="A507" t="str">
            <v>PREP</v>
          </cell>
          <cell r="B507" t="str">
            <v>Days</v>
          </cell>
          <cell r="F507" t="str">
            <v>ANIMATION</v>
          </cell>
          <cell r="G507" t="str">
            <v>Days</v>
          </cell>
          <cell r="H507" t="str">
            <v>Frames</v>
          </cell>
          <cell r="I507" t="str">
            <v>INK &amp; PAINT</v>
          </cell>
          <cell r="J507" t="str">
            <v>Days</v>
          </cell>
          <cell r="L507" t="str">
            <v>ALPHA</v>
          </cell>
          <cell r="N507" t="str">
            <v>BETA</v>
          </cell>
          <cell r="P507" t="str">
            <v>RTM</v>
          </cell>
          <cell r="Y507">
            <v>25</v>
          </cell>
          <cell r="Z507">
            <v>175.96809999999999</v>
          </cell>
        </row>
        <row r="508">
          <cell r="A508" t="str">
            <v>Wks</v>
          </cell>
          <cell r="B508" t="str">
            <v>Days</v>
          </cell>
          <cell r="F508" t="str">
            <v>Wks</v>
          </cell>
          <cell r="G508" t="str">
            <v>Days</v>
          </cell>
          <cell r="H508" t="str">
            <v>Frames</v>
          </cell>
          <cell r="I508" t="str">
            <v>Wks</v>
          </cell>
          <cell r="J508" t="str">
            <v>Days</v>
          </cell>
          <cell r="K508">
            <v>21</v>
          </cell>
          <cell r="M508">
            <v>29</v>
          </cell>
          <cell r="O508">
            <v>29</v>
          </cell>
          <cell r="Q508">
            <v>29</v>
          </cell>
          <cell r="Y508">
            <v>28</v>
          </cell>
          <cell r="Z508">
            <v>191.96809999999999</v>
          </cell>
        </row>
        <row r="509">
          <cell r="A509">
            <v>23.138300000000001</v>
          </cell>
          <cell r="B509">
            <v>175.96809999999999</v>
          </cell>
          <cell r="F509">
            <v>23.138300000000001</v>
          </cell>
          <cell r="G509">
            <v>191.96809999999999</v>
          </cell>
          <cell r="H509">
            <v>2313.83</v>
          </cell>
          <cell r="I509">
            <v>23.138300000000001</v>
          </cell>
          <cell r="J509">
            <v>175.96809999999999</v>
          </cell>
          <cell r="K509">
            <v>21</v>
          </cell>
          <cell r="M509">
            <v>29</v>
          </cell>
          <cell r="O509">
            <v>29</v>
          </cell>
          <cell r="Q509">
            <v>29</v>
          </cell>
          <cell r="Y509">
            <v>25</v>
          </cell>
          <cell r="Z509">
            <v>175.96809999999999</v>
          </cell>
        </row>
        <row r="521">
          <cell r="Y521">
            <v>238</v>
          </cell>
          <cell r="Z521">
            <v>161.96809999999999</v>
          </cell>
        </row>
        <row r="522">
          <cell r="Y522">
            <v>238</v>
          </cell>
          <cell r="Z522">
            <v>161.96809999999999</v>
          </cell>
        </row>
        <row r="525">
          <cell r="N525" t="str">
            <v>ENGINEERING</v>
          </cell>
          <cell r="Y525" t="str">
            <v>WK Count</v>
          </cell>
          <cell r="Z525" t="str">
            <v>Total Days</v>
          </cell>
        </row>
        <row r="526">
          <cell r="N526" t="str">
            <v>ENGINEERING</v>
          </cell>
          <cell r="Y526" t="str">
            <v>WK Count</v>
          </cell>
          <cell r="Z526" t="str">
            <v>Total Days</v>
          </cell>
        </row>
        <row r="527">
          <cell r="A527" t="str">
            <v>PREP</v>
          </cell>
          <cell r="F527" t="str">
            <v>ANIMATION</v>
          </cell>
          <cell r="I527" t="str">
            <v>INK &amp; PAINT</v>
          </cell>
          <cell r="L527" t="str">
            <v>ALPHA</v>
          </cell>
          <cell r="N527" t="str">
            <v>BETA</v>
          </cell>
          <cell r="P527" t="str">
            <v>RTM</v>
          </cell>
          <cell r="Y527">
            <v>14</v>
          </cell>
          <cell r="Z527">
            <v>98</v>
          </cell>
        </row>
        <row r="528">
          <cell r="A528" t="str">
            <v>PREP</v>
          </cell>
          <cell r="B528" t="str">
            <v>Days</v>
          </cell>
          <cell r="F528" t="str">
            <v>ANIMATION</v>
          </cell>
          <cell r="G528" t="str">
            <v>Days</v>
          </cell>
          <cell r="H528" t="str">
            <v>Frames</v>
          </cell>
          <cell r="I528" t="str">
            <v>INK &amp; PAINT</v>
          </cell>
          <cell r="J528" t="str">
            <v>Days</v>
          </cell>
          <cell r="L528" t="str">
            <v>ALPHA</v>
          </cell>
          <cell r="N528" t="str">
            <v>BETA</v>
          </cell>
          <cell r="P528" t="str">
            <v>RTM</v>
          </cell>
          <cell r="Y528">
            <v>14</v>
          </cell>
          <cell r="Z528">
            <v>98</v>
          </cell>
        </row>
        <row r="529">
          <cell r="A529" t="str">
            <v>Wks</v>
          </cell>
          <cell r="B529" t="str">
            <v>Days</v>
          </cell>
          <cell r="F529" t="str">
            <v>Wks</v>
          </cell>
          <cell r="G529" t="str">
            <v>Days</v>
          </cell>
          <cell r="H529" t="str">
            <v>Frames</v>
          </cell>
          <cell r="I529" t="str">
            <v>Wks</v>
          </cell>
          <cell r="J529" t="str">
            <v>Days</v>
          </cell>
          <cell r="K529">
            <v>21</v>
          </cell>
          <cell r="M529">
            <v>29</v>
          </cell>
          <cell r="O529">
            <v>29</v>
          </cell>
          <cell r="Q529">
            <v>29</v>
          </cell>
          <cell r="Y529">
            <v>17</v>
          </cell>
          <cell r="Z529">
            <v>114</v>
          </cell>
        </row>
        <row r="530">
          <cell r="A530">
            <v>12</v>
          </cell>
          <cell r="B530">
            <v>98</v>
          </cell>
          <cell r="F530">
            <v>12</v>
          </cell>
          <cell r="G530">
            <v>114</v>
          </cell>
          <cell r="H530">
            <v>6000</v>
          </cell>
          <cell r="I530">
            <v>12</v>
          </cell>
          <cell r="J530">
            <v>98</v>
          </cell>
          <cell r="K530">
            <v>21</v>
          </cell>
          <cell r="M530">
            <v>29</v>
          </cell>
          <cell r="O530">
            <v>29</v>
          </cell>
          <cell r="Q530">
            <v>29</v>
          </cell>
          <cell r="Y530">
            <v>14</v>
          </cell>
          <cell r="Z530">
            <v>98</v>
          </cell>
        </row>
        <row r="542">
          <cell r="Y542">
            <v>161</v>
          </cell>
          <cell r="Z542">
            <v>84</v>
          </cell>
        </row>
        <row r="543">
          <cell r="Y543">
            <v>161</v>
          </cell>
          <cell r="Z543">
            <v>84</v>
          </cell>
        </row>
        <row r="546">
          <cell r="N546" t="str">
            <v>ENGINEERING</v>
          </cell>
          <cell r="Y546" t="str">
            <v>WK Count</v>
          </cell>
          <cell r="Z546" t="str">
            <v>Total Days</v>
          </cell>
        </row>
        <row r="547">
          <cell r="N547" t="str">
            <v>ENGINEERING</v>
          </cell>
          <cell r="Y547" t="str">
            <v>WK Count</v>
          </cell>
          <cell r="Z547" t="str">
            <v>Total Days</v>
          </cell>
        </row>
        <row r="548">
          <cell r="A548" t="str">
            <v>PREP</v>
          </cell>
          <cell r="F548" t="str">
            <v>ANIMATION</v>
          </cell>
          <cell r="I548" t="str">
            <v>INK &amp; PAINT</v>
          </cell>
          <cell r="L548" t="str">
            <v>ALPHA</v>
          </cell>
          <cell r="N548" t="str">
            <v>BETA</v>
          </cell>
          <cell r="P548" t="str">
            <v>RTM</v>
          </cell>
          <cell r="Y548">
            <v>6</v>
          </cell>
          <cell r="Z548">
            <v>36.435933333333338</v>
          </cell>
        </row>
        <row r="549">
          <cell r="A549" t="str">
            <v>PREP</v>
          </cell>
          <cell r="B549" t="str">
            <v>Days</v>
          </cell>
          <cell r="F549" t="str">
            <v>ANIMATION</v>
          </cell>
          <cell r="G549" t="str">
            <v>Days</v>
          </cell>
          <cell r="H549" t="str">
            <v>Frames</v>
          </cell>
          <cell r="I549" t="str">
            <v>INK &amp; PAINT</v>
          </cell>
          <cell r="J549" t="str">
            <v>Days</v>
          </cell>
          <cell r="L549" t="str">
            <v>ALPHA</v>
          </cell>
          <cell r="N549" t="str">
            <v>BETA</v>
          </cell>
          <cell r="P549" t="str">
            <v>RTM</v>
          </cell>
          <cell r="Y549">
            <v>6</v>
          </cell>
          <cell r="Z549">
            <v>36.435933333333338</v>
          </cell>
        </row>
        <row r="550">
          <cell r="A550" t="str">
            <v>Wks</v>
          </cell>
          <cell r="B550" t="str">
            <v>Days</v>
          </cell>
          <cell r="F550" t="str">
            <v>Wks</v>
          </cell>
          <cell r="G550" t="str">
            <v>Days</v>
          </cell>
          <cell r="H550" t="str">
            <v>Frames</v>
          </cell>
          <cell r="I550" t="str">
            <v>Wks</v>
          </cell>
          <cell r="J550" t="str">
            <v>Days</v>
          </cell>
          <cell r="K550">
            <v>21</v>
          </cell>
          <cell r="M550">
            <v>29</v>
          </cell>
          <cell r="O550">
            <v>29</v>
          </cell>
          <cell r="Q550">
            <v>29</v>
          </cell>
          <cell r="Y550">
            <v>8</v>
          </cell>
          <cell r="Z550">
            <v>52.435933333333338</v>
          </cell>
        </row>
        <row r="551">
          <cell r="A551">
            <v>3.2051333333333334</v>
          </cell>
          <cell r="B551">
            <v>36.435933333333338</v>
          </cell>
          <cell r="F551">
            <v>3.2051333333333334</v>
          </cell>
          <cell r="G551">
            <v>52.435933333333338</v>
          </cell>
          <cell r="H551">
            <v>480.77</v>
          </cell>
          <cell r="I551">
            <v>3.2051333333333334</v>
          </cell>
          <cell r="J551">
            <v>36.435933333333338</v>
          </cell>
          <cell r="K551">
            <v>21</v>
          </cell>
          <cell r="M551">
            <v>29</v>
          </cell>
          <cell r="O551">
            <v>29</v>
          </cell>
          <cell r="Q551">
            <v>29</v>
          </cell>
          <cell r="Y551">
            <v>5</v>
          </cell>
          <cell r="Z551">
            <v>36.435933333333338</v>
          </cell>
        </row>
        <row r="563">
          <cell r="Y563">
            <v>98</v>
          </cell>
          <cell r="Z563">
            <v>22.435933333333338</v>
          </cell>
        </row>
        <row r="564">
          <cell r="Y564">
            <v>98</v>
          </cell>
          <cell r="Z564">
            <v>22.435933333333338</v>
          </cell>
        </row>
        <row r="567">
          <cell r="N567" t="str">
            <v>ENGINEERING</v>
          </cell>
          <cell r="Y567" t="str">
            <v>WK Count</v>
          </cell>
          <cell r="Z567" t="str">
            <v>Total Days</v>
          </cell>
        </row>
        <row r="568">
          <cell r="N568" t="str">
            <v>ENGINEERING</v>
          </cell>
          <cell r="Y568" t="str">
            <v>WK Count</v>
          </cell>
          <cell r="Z568" t="str">
            <v>Total Days</v>
          </cell>
        </row>
        <row r="569">
          <cell r="A569" t="str">
            <v>PREP</v>
          </cell>
          <cell r="F569" t="str">
            <v>ANIMATION</v>
          </cell>
          <cell r="I569" t="str">
            <v>INK &amp; PAINT</v>
          </cell>
          <cell r="L569" t="str">
            <v>ALPHA</v>
          </cell>
          <cell r="N569" t="str">
            <v>BETA</v>
          </cell>
          <cell r="P569" t="str">
            <v>RTM</v>
          </cell>
          <cell r="Y569">
            <v>25</v>
          </cell>
          <cell r="Z569">
            <v>175</v>
          </cell>
        </row>
        <row r="570">
          <cell r="A570" t="str">
            <v>PREP</v>
          </cell>
          <cell r="B570" t="str">
            <v>Days</v>
          </cell>
          <cell r="F570" t="str">
            <v>ANIMATION</v>
          </cell>
          <cell r="G570" t="str">
            <v>Days</v>
          </cell>
          <cell r="H570" t="str">
            <v>Frames</v>
          </cell>
          <cell r="I570" t="str">
            <v>INK &amp; PAINT</v>
          </cell>
          <cell r="J570" t="str">
            <v>Days</v>
          </cell>
          <cell r="L570" t="str">
            <v>ALPHA</v>
          </cell>
          <cell r="N570" t="str">
            <v>BETA</v>
          </cell>
          <cell r="P570" t="str">
            <v>RTM</v>
          </cell>
          <cell r="Y570">
            <v>25</v>
          </cell>
          <cell r="Z570">
            <v>175</v>
          </cell>
        </row>
        <row r="571">
          <cell r="A571" t="str">
            <v>Wks</v>
          </cell>
          <cell r="B571" t="str">
            <v>Days</v>
          </cell>
          <cell r="F571" t="str">
            <v>Wks</v>
          </cell>
          <cell r="G571" t="str">
            <v>Days</v>
          </cell>
          <cell r="H571" t="str">
            <v>Frames</v>
          </cell>
          <cell r="I571" t="str">
            <v>Wks</v>
          </cell>
          <cell r="J571" t="str">
            <v>Days</v>
          </cell>
          <cell r="K571">
            <v>21</v>
          </cell>
          <cell r="M571">
            <v>29</v>
          </cell>
          <cell r="O571">
            <v>29</v>
          </cell>
          <cell r="Q571">
            <v>29</v>
          </cell>
          <cell r="Y571">
            <v>29</v>
          </cell>
          <cell r="Z571">
            <v>201</v>
          </cell>
        </row>
        <row r="572">
          <cell r="A572">
            <v>23</v>
          </cell>
          <cell r="B572">
            <v>175</v>
          </cell>
          <cell r="F572">
            <v>23</v>
          </cell>
          <cell r="G572">
            <v>201</v>
          </cell>
          <cell r="H572">
            <v>11500</v>
          </cell>
          <cell r="I572">
            <v>23</v>
          </cell>
          <cell r="J572">
            <v>175</v>
          </cell>
          <cell r="K572">
            <v>21</v>
          </cell>
          <cell r="M572">
            <v>29</v>
          </cell>
          <cell r="O572">
            <v>29</v>
          </cell>
          <cell r="Q572">
            <v>29</v>
          </cell>
          <cell r="Y572">
            <v>25</v>
          </cell>
          <cell r="Z572">
            <v>175</v>
          </cell>
        </row>
        <row r="584">
          <cell r="Y584">
            <v>245</v>
          </cell>
          <cell r="Z584">
            <v>161</v>
          </cell>
        </row>
        <row r="585">
          <cell r="Y585">
            <v>245</v>
          </cell>
          <cell r="Z585">
            <v>161</v>
          </cell>
        </row>
        <row r="587">
          <cell r="Y587">
            <v>0</v>
          </cell>
          <cell r="Z587">
            <v>0</v>
          </cell>
        </row>
        <row r="588">
          <cell r="Y588">
            <v>0</v>
          </cell>
          <cell r="Z588">
            <v>0</v>
          </cell>
        </row>
        <row r="589">
          <cell r="Y589" t="e">
            <v>#REF!</v>
          </cell>
          <cell r="Z589" t="e">
            <v>#REF!</v>
          </cell>
        </row>
        <row r="590">
          <cell r="Y590">
            <v>0</v>
          </cell>
          <cell r="Z590">
            <v>0</v>
          </cell>
        </row>
        <row r="591">
          <cell r="Y591" t="e">
            <v>#REF!</v>
          </cell>
          <cell r="Z591" t="e">
            <v>#REF!</v>
          </cell>
        </row>
        <row r="592">
          <cell r="Y592" t="e">
            <v>#REF!</v>
          </cell>
          <cell r="Z592" t="e">
            <v>#REF!</v>
          </cell>
        </row>
        <row r="593">
          <cell r="Y593" t="e">
            <v>#REF!</v>
          </cell>
          <cell r="Z593" t="e">
            <v>#REF!</v>
          </cell>
        </row>
        <row r="594">
          <cell r="Y594" t="e">
            <v>#REF!</v>
          </cell>
          <cell r="Z594" t="e">
            <v>#REF!</v>
          </cell>
        </row>
        <row r="595">
          <cell r="Y595" t="e">
            <v>#REF!</v>
          </cell>
          <cell r="Z595" t="e">
            <v>#REF!</v>
          </cell>
        </row>
        <row r="596">
          <cell r="Y596" t="e">
            <v>#REF!</v>
          </cell>
          <cell r="Z596" t="e">
            <v>#REF!</v>
          </cell>
        </row>
        <row r="597">
          <cell r="Y597" t="e">
            <v>#REF!</v>
          </cell>
          <cell r="Z597" t="e">
            <v>#REF!</v>
          </cell>
        </row>
        <row r="598">
          <cell r="Y598" t="e">
            <v>#REF!</v>
          </cell>
          <cell r="Z598" t="e">
            <v>#REF!</v>
          </cell>
        </row>
        <row r="599">
          <cell r="Y599" t="e">
            <v>#REF!</v>
          </cell>
          <cell r="Z599" t="e">
            <v>#REF!</v>
          </cell>
        </row>
        <row r="600">
          <cell r="Y600" t="e">
            <v>#REF!</v>
          </cell>
          <cell r="Z600" t="e">
            <v>#REF!</v>
          </cell>
        </row>
        <row r="601">
          <cell r="Y601" t="e">
            <v>#REF!</v>
          </cell>
          <cell r="Z601" t="e">
            <v>#REF!</v>
          </cell>
        </row>
        <row r="602">
          <cell r="Y602" t="e">
            <v>#REF!</v>
          </cell>
          <cell r="Z602" t="e">
            <v>#REF!</v>
          </cell>
        </row>
        <row r="603">
          <cell r="Y603" t="e">
            <v>#REF!</v>
          </cell>
          <cell r="Z603" t="e">
            <v>#REF!</v>
          </cell>
        </row>
        <row r="604">
          <cell r="Y604" t="e">
            <v>#REF!</v>
          </cell>
          <cell r="Z604" t="e">
            <v>#REF!</v>
          </cell>
        </row>
        <row r="605">
          <cell r="Y605" t="e">
            <v>#REF!</v>
          </cell>
          <cell r="Z605" t="e">
            <v>#REF!</v>
          </cell>
        </row>
        <row r="606">
          <cell r="Y606" t="e">
            <v>#REF!</v>
          </cell>
          <cell r="Z606" t="e">
            <v>#REF!</v>
          </cell>
        </row>
        <row r="607">
          <cell r="Y607" t="e">
            <v>#REF!</v>
          </cell>
          <cell r="Z607" t="e">
            <v>#REF!</v>
          </cell>
        </row>
        <row r="608">
          <cell r="Y608" t="e">
            <v>#REF!</v>
          </cell>
          <cell r="Z608" t="e">
            <v>#REF!</v>
          </cell>
        </row>
        <row r="609">
          <cell r="Y609" t="e">
            <v>#REF!</v>
          </cell>
          <cell r="Z609" t="e">
            <v>#REF!</v>
          </cell>
        </row>
        <row r="610">
          <cell r="Y610">
            <v>0</v>
          </cell>
          <cell r="Z610">
            <v>0</v>
          </cell>
        </row>
        <row r="611">
          <cell r="Y611">
            <v>0</v>
          </cell>
          <cell r="Z611">
            <v>0</v>
          </cell>
        </row>
        <row r="612">
          <cell r="Y612" t="e">
            <v>#REF!</v>
          </cell>
          <cell r="Z612" t="e">
            <v>#REF!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E VARIABLES"/>
      <sheetName val="PRODUCT SCHEDULE"/>
      <sheetName val="DRIVEN BY RELEASE"/>
    </sheetNames>
    <sheetDataSet>
      <sheetData sheetId="0" refreshError="1">
        <row r="2">
          <cell r="N2">
            <v>36161</v>
          </cell>
        </row>
        <row r="4">
          <cell r="T4">
            <v>36164</v>
          </cell>
          <cell r="U4">
            <v>36171</v>
          </cell>
          <cell r="V4">
            <v>36178</v>
          </cell>
        </row>
        <row r="5">
          <cell r="N5">
            <v>36094</v>
          </cell>
          <cell r="T5" t="str">
            <v>Jan</v>
          </cell>
        </row>
        <row r="7">
          <cell r="N7" t="str">
            <v xml:space="preserve"> -PROJECT 1</v>
          </cell>
          <cell r="Q7">
            <v>3000</v>
          </cell>
          <cell r="R7" t="str">
            <v>WK Count</v>
          </cell>
          <cell r="S7" t="str">
            <v>Total Days</v>
          </cell>
        </row>
        <row r="8">
          <cell r="A8" t="str">
            <v>CALCULATION TABLE TO DRIVE GANTT CHART</v>
          </cell>
          <cell r="O8" t="str">
            <v>START</v>
          </cell>
          <cell r="P8" t="str">
            <v>END</v>
          </cell>
          <cell r="T8" t="str">
            <v/>
          </cell>
          <cell r="U8">
            <v>36171</v>
          </cell>
          <cell r="V8">
            <v>36178</v>
          </cell>
        </row>
        <row r="9">
          <cell r="A9" t="str">
            <v>PHASE 1</v>
          </cell>
          <cell r="C9" t="str">
            <v>PHASE 2</v>
          </cell>
          <cell r="F9" t="str">
            <v>PHASE 3</v>
          </cell>
          <cell r="L9" t="str">
            <v>RELEASE</v>
          </cell>
          <cell r="N9" t="str">
            <v>Prep Projection</v>
          </cell>
          <cell r="O9">
            <v>36165</v>
          </cell>
          <cell r="P9">
            <v>36231.5</v>
          </cell>
          <cell r="Q9">
            <v>400</v>
          </cell>
          <cell r="R9">
            <v>9</v>
          </cell>
          <cell r="S9">
            <v>66.5</v>
          </cell>
          <cell r="T9" t="str">
            <v/>
          </cell>
          <cell r="U9">
            <v>100</v>
          </cell>
          <cell r="V9">
            <v>200</v>
          </cell>
        </row>
        <row r="10">
          <cell r="A10" t="str">
            <v>Wks</v>
          </cell>
          <cell r="B10" t="str">
            <v>Days</v>
          </cell>
          <cell r="C10" t="str">
            <v>Wks</v>
          </cell>
          <cell r="D10" t="str">
            <v>Days</v>
          </cell>
          <cell r="E10" t="str">
            <v>UNITS</v>
          </cell>
          <cell r="F10" t="str">
            <v>Wks</v>
          </cell>
          <cell r="G10" t="str">
            <v>Days</v>
          </cell>
          <cell r="H10" t="str">
            <v>ALPHA</v>
          </cell>
          <cell r="I10" t="str">
            <v>BETA</v>
          </cell>
          <cell r="J10" t="str">
            <v>RTM</v>
          </cell>
          <cell r="N10" t="str">
            <v>Animation Projection</v>
          </cell>
          <cell r="O10">
            <v>36179</v>
          </cell>
          <cell r="P10">
            <v>36244</v>
          </cell>
          <cell r="Q10">
            <v>600</v>
          </cell>
          <cell r="R10">
            <v>9</v>
          </cell>
          <cell r="S10">
            <v>65</v>
          </cell>
          <cell r="T10" t="str">
            <v/>
          </cell>
          <cell r="U10" t="str">
            <v/>
          </cell>
          <cell r="V10" t="str">
            <v/>
          </cell>
        </row>
        <row r="11">
          <cell r="A11">
            <v>7.5</v>
          </cell>
          <cell r="B11">
            <v>66.5</v>
          </cell>
          <cell r="C11">
            <v>5</v>
          </cell>
          <cell r="D11">
            <v>65</v>
          </cell>
          <cell r="E11">
            <v>3000</v>
          </cell>
          <cell r="F11">
            <v>5</v>
          </cell>
          <cell r="G11">
            <v>49</v>
          </cell>
          <cell r="H11">
            <v>21</v>
          </cell>
          <cell r="I11">
            <v>29</v>
          </cell>
          <cell r="J11">
            <v>29</v>
          </cell>
          <cell r="K11">
            <v>29</v>
          </cell>
          <cell r="N11" t="str">
            <v>Ink &amp; Paint Projection</v>
          </cell>
          <cell r="O11">
            <v>36209</v>
          </cell>
          <cell r="P11">
            <v>36258</v>
          </cell>
          <cell r="Q11">
            <v>600</v>
          </cell>
          <cell r="R11">
            <v>7</v>
          </cell>
          <cell r="S11">
            <v>49</v>
          </cell>
          <cell r="T11" t="str">
            <v/>
          </cell>
          <cell r="U11" t="str">
            <v/>
          </cell>
          <cell r="V11" t="str">
            <v/>
          </cell>
        </row>
        <row r="12">
          <cell r="N12" t="str">
            <v>Engineering</v>
          </cell>
          <cell r="O12">
            <v>36230</v>
          </cell>
          <cell r="P12">
            <v>36344</v>
          </cell>
          <cell r="Q12">
            <v>250</v>
          </cell>
          <cell r="R12">
            <v>16</v>
          </cell>
          <cell r="S12">
            <v>114</v>
          </cell>
          <cell r="T12" t="str">
            <v/>
          </cell>
          <cell r="U12" t="str">
            <v/>
          </cell>
          <cell r="V12" t="str">
            <v/>
          </cell>
        </row>
        <row r="13">
          <cell r="C13" t="str">
            <v>ENGINEERING</v>
          </cell>
          <cell r="F13" t="str">
            <v>TESTING</v>
          </cell>
          <cell r="N13" t="str">
            <v>Testing</v>
          </cell>
          <cell r="O13">
            <v>36277</v>
          </cell>
          <cell r="P13">
            <v>36359.5</v>
          </cell>
          <cell r="Q13">
            <v>400</v>
          </cell>
          <cell r="R13">
            <v>11</v>
          </cell>
          <cell r="S13">
            <v>82.5</v>
          </cell>
          <cell r="T13" t="str">
            <v/>
          </cell>
          <cell r="U13" t="str">
            <v/>
          </cell>
          <cell r="V13" t="str">
            <v/>
          </cell>
        </row>
        <row r="14">
          <cell r="B14" t="str">
            <v>Days</v>
          </cell>
          <cell r="C14" t="str">
            <v>Wks</v>
          </cell>
          <cell r="D14" t="str">
            <v>Days</v>
          </cell>
          <cell r="E14" t="str">
            <v>Days</v>
          </cell>
          <cell r="F14" t="str">
            <v>Wks</v>
          </cell>
          <cell r="G14" t="str">
            <v>Days</v>
          </cell>
          <cell r="N14" t="str">
            <v>Rtm</v>
          </cell>
          <cell r="O14">
            <v>36359.5</v>
          </cell>
          <cell r="R14">
            <v>11</v>
          </cell>
          <cell r="S14" t="str">
            <v>Days</v>
          </cell>
          <cell r="T14" t="str">
            <v/>
          </cell>
          <cell r="U14" t="str">
            <v/>
          </cell>
          <cell r="V14" t="str">
            <v/>
          </cell>
        </row>
        <row r="15">
          <cell r="B15">
            <v>14</v>
          </cell>
          <cell r="C15">
            <v>12</v>
          </cell>
          <cell r="D15">
            <v>114</v>
          </cell>
          <cell r="E15">
            <v>812</v>
          </cell>
          <cell r="F15">
            <v>7.5</v>
          </cell>
          <cell r="G15">
            <v>82.5</v>
          </cell>
          <cell r="O15" t="str">
            <v>PROJECTED RTM</v>
          </cell>
          <cell r="Q15">
            <v>36337</v>
          </cell>
          <cell r="R15">
            <v>105</v>
          </cell>
          <cell r="S15">
            <v>35</v>
          </cell>
        </row>
        <row r="16">
          <cell r="O16" t="str">
            <v>PROJECTED STREET</v>
          </cell>
          <cell r="Q16">
            <v>36367</v>
          </cell>
        </row>
        <row r="17">
          <cell r="O17" t="str">
            <v>+ or - Scheduled Date</v>
          </cell>
          <cell r="Q17">
            <v>0</v>
          </cell>
        </row>
        <row r="19">
          <cell r="N19" t="str">
            <v>PROJECT 2</v>
          </cell>
          <cell r="Q19">
            <v>3000</v>
          </cell>
          <cell r="R19" t="str">
            <v>WK Count</v>
          </cell>
          <cell r="S19" t="str">
            <v>Total Days</v>
          </cell>
        </row>
        <row r="20">
          <cell r="A20" t="str">
            <v>CALCULATION TABLE TO DRIVE GANTT CHART</v>
          </cell>
          <cell r="O20" t="str">
            <v>START</v>
          </cell>
          <cell r="P20" t="str">
            <v>END</v>
          </cell>
          <cell r="T20" t="str">
            <v/>
          </cell>
          <cell r="U20" t="str">
            <v/>
          </cell>
          <cell r="V20" t="str">
            <v/>
          </cell>
        </row>
        <row r="21">
          <cell r="A21" t="str">
            <v>PHASE 1</v>
          </cell>
          <cell r="C21" t="str">
            <v>PHASE 2</v>
          </cell>
          <cell r="F21" t="str">
            <v>PHASE 3</v>
          </cell>
          <cell r="L21" t="str">
            <v>RELEASE</v>
          </cell>
          <cell r="N21" t="str">
            <v>Prep Projection</v>
          </cell>
          <cell r="O21">
            <v>36196</v>
          </cell>
          <cell r="P21">
            <v>36262.5</v>
          </cell>
          <cell r="Q21">
            <v>400</v>
          </cell>
          <cell r="R21">
            <v>10</v>
          </cell>
          <cell r="S21">
            <v>66.5</v>
          </cell>
          <cell r="T21" t="str">
            <v/>
          </cell>
          <cell r="U21" t="str">
            <v/>
          </cell>
          <cell r="V21" t="str">
            <v/>
          </cell>
        </row>
        <row r="22">
          <cell r="A22" t="str">
            <v>Wks</v>
          </cell>
          <cell r="B22" t="str">
            <v>Days</v>
          </cell>
          <cell r="C22" t="str">
            <v>Wks</v>
          </cell>
          <cell r="D22" t="str">
            <v>Days</v>
          </cell>
          <cell r="E22" t="str">
            <v>UNITS</v>
          </cell>
          <cell r="F22" t="str">
            <v>Wks</v>
          </cell>
          <cell r="G22" t="str">
            <v>Days</v>
          </cell>
          <cell r="H22" t="str">
            <v>ALPHA</v>
          </cell>
          <cell r="I22" t="str">
            <v>BETA</v>
          </cell>
          <cell r="J22" t="str">
            <v>RTM</v>
          </cell>
          <cell r="N22" t="str">
            <v>Animation Projection</v>
          </cell>
          <cell r="O22">
            <v>36210</v>
          </cell>
          <cell r="P22">
            <v>36282</v>
          </cell>
          <cell r="Q22">
            <v>500</v>
          </cell>
          <cell r="R22">
            <v>10</v>
          </cell>
          <cell r="S22">
            <v>72</v>
          </cell>
          <cell r="T22" t="str">
            <v/>
          </cell>
          <cell r="U22" t="str">
            <v/>
          </cell>
          <cell r="V22" t="str">
            <v/>
          </cell>
        </row>
        <row r="23">
          <cell r="A23">
            <v>7.5</v>
          </cell>
          <cell r="B23">
            <v>66.5</v>
          </cell>
          <cell r="C23">
            <v>6</v>
          </cell>
          <cell r="D23">
            <v>72</v>
          </cell>
          <cell r="E23">
            <v>3000</v>
          </cell>
          <cell r="F23">
            <v>6</v>
          </cell>
          <cell r="G23">
            <v>56</v>
          </cell>
          <cell r="H23">
            <v>21</v>
          </cell>
          <cell r="I23">
            <v>29</v>
          </cell>
          <cell r="J23">
            <v>29</v>
          </cell>
          <cell r="K23">
            <v>29</v>
          </cell>
          <cell r="N23" t="str">
            <v>Ink &amp; Paint Projection</v>
          </cell>
          <cell r="O23">
            <v>36240</v>
          </cell>
          <cell r="P23">
            <v>36296</v>
          </cell>
          <cell r="Q23">
            <v>500</v>
          </cell>
          <cell r="R23">
            <v>8</v>
          </cell>
          <cell r="S23">
            <v>56</v>
          </cell>
          <cell r="T23" t="str">
            <v/>
          </cell>
          <cell r="U23" t="str">
            <v/>
          </cell>
          <cell r="V23" t="str">
            <v/>
          </cell>
        </row>
        <row r="24">
          <cell r="N24" t="str">
            <v>Engineering</v>
          </cell>
          <cell r="O24">
            <v>36261</v>
          </cell>
          <cell r="P24">
            <v>36375</v>
          </cell>
          <cell r="Q24">
            <v>250</v>
          </cell>
          <cell r="R24">
            <v>17</v>
          </cell>
          <cell r="S24">
            <v>114</v>
          </cell>
          <cell r="T24" t="str">
            <v/>
          </cell>
          <cell r="U24" t="str">
            <v/>
          </cell>
          <cell r="V24" t="str">
            <v/>
          </cell>
        </row>
        <row r="25">
          <cell r="C25" t="str">
            <v>ENGINEERING</v>
          </cell>
          <cell r="F25" t="str">
            <v>TESTING</v>
          </cell>
          <cell r="N25" t="str">
            <v>Testing</v>
          </cell>
          <cell r="O25">
            <v>36308</v>
          </cell>
          <cell r="P25">
            <v>36390.5</v>
          </cell>
          <cell r="Q25">
            <v>400</v>
          </cell>
          <cell r="R25">
            <v>12</v>
          </cell>
          <cell r="S25">
            <v>82.5</v>
          </cell>
          <cell r="T25" t="str">
            <v/>
          </cell>
          <cell r="U25" t="str">
            <v/>
          </cell>
          <cell r="V25" t="str">
            <v/>
          </cell>
        </row>
        <row r="26">
          <cell r="B26" t="str">
            <v>Days</v>
          </cell>
          <cell r="C26" t="str">
            <v>Wks</v>
          </cell>
          <cell r="D26" t="str">
            <v>Days</v>
          </cell>
          <cell r="E26" t="str">
            <v>Days</v>
          </cell>
          <cell r="F26" t="str">
            <v>Wks</v>
          </cell>
          <cell r="G26" t="str">
            <v>Days</v>
          </cell>
          <cell r="N26" t="str">
            <v>Rtm</v>
          </cell>
          <cell r="O26">
            <v>36390.5</v>
          </cell>
          <cell r="P26" t="e">
            <v>#VALUE!</v>
          </cell>
          <cell r="Q26">
            <v>400</v>
          </cell>
          <cell r="R26">
            <v>12</v>
          </cell>
          <cell r="S26" t="str">
            <v>Days</v>
          </cell>
          <cell r="T26" t="str">
            <v/>
          </cell>
          <cell r="U26" t="str">
            <v/>
          </cell>
          <cell r="V26" t="str">
            <v/>
          </cell>
        </row>
        <row r="27">
          <cell r="B27">
            <v>14</v>
          </cell>
          <cell r="C27">
            <v>12</v>
          </cell>
          <cell r="D27">
            <v>114</v>
          </cell>
          <cell r="E27">
            <v>812</v>
          </cell>
          <cell r="F27">
            <v>7.5</v>
          </cell>
          <cell r="G27">
            <v>82.5</v>
          </cell>
          <cell r="O27" t="str">
            <v>PROJECTED RTM</v>
          </cell>
          <cell r="Q27">
            <v>36375</v>
          </cell>
          <cell r="R27">
            <v>112</v>
          </cell>
          <cell r="S27">
            <v>42</v>
          </cell>
        </row>
        <row r="28">
          <cell r="O28" t="str">
            <v>PROJECTED STREET</v>
          </cell>
          <cell r="Q28">
            <v>36405</v>
          </cell>
        </row>
        <row r="29">
          <cell r="O29" t="str">
            <v>+ or - Scheduled Date</v>
          </cell>
          <cell r="Q29">
            <v>0</v>
          </cell>
        </row>
        <row r="31">
          <cell r="N31" t="str">
            <v>PROJECT 3</v>
          </cell>
          <cell r="Q31">
            <v>3000</v>
          </cell>
          <cell r="R31" t="str">
            <v>WK Count</v>
          </cell>
          <cell r="S31" t="str">
            <v>Total Days</v>
          </cell>
        </row>
        <row r="32">
          <cell r="A32" t="str">
            <v>CALCULATION TABLE TO DRIVE GANTT CHART</v>
          </cell>
          <cell r="O32" t="str">
            <v>START</v>
          </cell>
          <cell r="P32" t="str">
            <v>END</v>
          </cell>
          <cell r="T32" t="str">
            <v/>
          </cell>
          <cell r="U32" t="str">
            <v/>
          </cell>
          <cell r="V32" t="str">
            <v/>
          </cell>
        </row>
        <row r="33">
          <cell r="A33" t="str">
            <v>PHASE 1</v>
          </cell>
          <cell r="C33" t="str">
            <v>PHASE 2</v>
          </cell>
          <cell r="F33" t="str">
            <v>PHASE 3</v>
          </cell>
          <cell r="L33" t="str">
            <v>RELEASE</v>
          </cell>
          <cell r="N33" t="str">
            <v>Prep Projection</v>
          </cell>
          <cell r="O33">
            <v>36241</v>
          </cell>
          <cell r="P33">
            <v>36307.5</v>
          </cell>
          <cell r="Q33">
            <v>400</v>
          </cell>
          <cell r="R33">
            <v>10</v>
          </cell>
          <cell r="S33">
            <v>66.5</v>
          </cell>
          <cell r="T33" t="str">
            <v/>
          </cell>
          <cell r="U33" t="str">
            <v/>
          </cell>
          <cell r="V33" t="str">
            <v/>
          </cell>
        </row>
        <row r="34">
          <cell r="A34" t="str">
            <v>Wks</v>
          </cell>
          <cell r="B34" t="str">
            <v>Days</v>
          </cell>
          <cell r="C34" t="str">
            <v>Wks</v>
          </cell>
          <cell r="D34" t="str">
            <v>Days</v>
          </cell>
          <cell r="E34" t="str">
            <v>UNITS</v>
          </cell>
          <cell r="F34" t="str">
            <v>Wks</v>
          </cell>
          <cell r="G34" t="str">
            <v>Days</v>
          </cell>
          <cell r="H34" t="str">
            <v>ALPHA</v>
          </cell>
          <cell r="I34" t="str">
            <v>BETA</v>
          </cell>
          <cell r="J34" t="str">
            <v>RTM</v>
          </cell>
          <cell r="N34" t="str">
            <v>Animation Projection</v>
          </cell>
          <cell r="O34">
            <v>36255</v>
          </cell>
          <cell r="P34">
            <v>36327</v>
          </cell>
          <cell r="Q34">
            <v>500</v>
          </cell>
          <cell r="R34">
            <v>11</v>
          </cell>
          <cell r="S34">
            <v>72</v>
          </cell>
          <cell r="T34" t="str">
            <v/>
          </cell>
          <cell r="U34" t="str">
            <v/>
          </cell>
          <cell r="V34" t="str">
            <v/>
          </cell>
        </row>
        <row r="35">
          <cell r="A35">
            <v>7.5</v>
          </cell>
          <cell r="B35">
            <v>66.5</v>
          </cell>
          <cell r="C35">
            <v>6</v>
          </cell>
          <cell r="D35">
            <v>72</v>
          </cell>
          <cell r="E35">
            <v>3000</v>
          </cell>
          <cell r="F35">
            <v>6</v>
          </cell>
          <cell r="G35">
            <v>56</v>
          </cell>
          <cell r="H35">
            <v>21</v>
          </cell>
          <cell r="I35">
            <v>29</v>
          </cell>
          <cell r="J35">
            <v>29</v>
          </cell>
          <cell r="K35">
            <v>29</v>
          </cell>
          <cell r="N35" t="str">
            <v>Ink &amp; Paint Projection</v>
          </cell>
          <cell r="O35">
            <v>36285</v>
          </cell>
          <cell r="P35">
            <v>36341</v>
          </cell>
          <cell r="Q35">
            <v>500</v>
          </cell>
          <cell r="R35">
            <v>8</v>
          </cell>
          <cell r="S35">
            <v>56</v>
          </cell>
          <cell r="T35" t="str">
            <v/>
          </cell>
          <cell r="U35" t="str">
            <v/>
          </cell>
          <cell r="V35" t="str">
            <v/>
          </cell>
        </row>
        <row r="36">
          <cell r="N36" t="str">
            <v>Engineering</v>
          </cell>
          <cell r="O36">
            <v>36306</v>
          </cell>
          <cell r="P36">
            <v>36420</v>
          </cell>
          <cell r="Q36">
            <v>250</v>
          </cell>
          <cell r="R36">
            <v>16</v>
          </cell>
          <cell r="S36">
            <v>114</v>
          </cell>
          <cell r="T36" t="str">
            <v/>
          </cell>
          <cell r="U36" t="str">
            <v/>
          </cell>
          <cell r="V36" t="str">
            <v/>
          </cell>
        </row>
        <row r="37">
          <cell r="C37" t="str">
            <v>ENGINEERING</v>
          </cell>
          <cell r="F37" t="str">
            <v>TESTING</v>
          </cell>
          <cell r="N37" t="str">
            <v>Testing</v>
          </cell>
          <cell r="O37">
            <v>36353</v>
          </cell>
          <cell r="P37">
            <v>36435.5</v>
          </cell>
          <cell r="Q37">
            <v>400</v>
          </cell>
          <cell r="R37">
            <v>12</v>
          </cell>
          <cell r="S37">
            <v>82.5</v>
          </cell>
          <cell r="T37" t="str">
            <v/>
          </cell>
          <cell r="U37" t="str">
            <v/>
          </cell>
          <cell r="V37" t="str">
            <v/>
          </cell>
        </row>
        <row r="38">
          <cell r="B38" t="str">
            <v>Days</v>
          </cell>
          <cell r="C38" t="str">
            <v>Wks</v>
          </cell>
          <cell r="D38" t="str">
            <v>Days</v>
          </cell>
          <cell r="E38" t="str">
            <v>Days</v>
          </cell>
          <cell r="F38" t="str">
            <v>Wks</v>
          </cell>
          <cell r="G38" t="str">
            <v>Days</v>
          </cell>
          <cell r="N38" t="str">
            <v>Rtm</v>
          </cell>
          <cell r="O38">
            <v>36435.5</v>
          </cell>
          <cell r="P38" t="e">
            <v>#VALUE!</v>
          </cell>
          <cell r="Q38">
            <v>400</v>
          </cell>
          <cell r="R38">
            <v>12</v>
          </cell>
          <cell r="S38" t="str">
            <v>Days</v>
          </cell>
          <cell r="T38" t="str">
            <v/>
          </cell>
          <cell r="U38" t="str">
            <v/>
          </cell>
          <cell r="V38" t="str">
            <v/>
          </cell>
        </row>
        <row r="39">
          <cell r="B39">
            <v>14</v>
          </cell>
          <cell r="C39">
            <v>12</v>
          </cell>
          <cell r="D39">
            <v>114</v>
          </cell>
          <cell r="E39">
            <v>812</v>
          </cell>
          <cell r="F39">
            <v>7.5</v>
          </cell>
          <cell r="G39">
            <v>82.5</v>
          </cell>
          <cell r="O39" t="str">
            <v>PROJECTED RTM</v>
          </cell>
          <cell r="Q39">
            <v>36420</v>
          </cell>
          <cell r="R39">
            <v>119</v>
          </cell>
          <cell r="S39">
            <v>42</v>
          </cell>
        </row>
        <row r="40">
          <cell r="O40" t="str">
            <v>PROJECTED STREET</v>
          </cell>
          <cell r="Q40">
            <v>36450</v>
          </cell>
        </row>
        <row r="41">
          <cell r="O41" t="str">
            <v>+ or - Scheduled Date</v>
          </cell>
          <cell r="Q41">
            <v>0</v>
          </cell>
        </row>
        <row r="43">
          <cell r="N43" t="str">
            <v>PROJECT 4</v>
          </cell>
          <cell r="Q43">
            <v>3000</v>
          </cell>
          <cell r="R43" t="str">
            <v>WK Count</v>
          </cell>
          <cell r="S43" t="str">
            <v>Total Days</v>
          </cell>
        </row>
        <row r="44">
          <cell r="A44" t="str">
            <v>CALCULATION TABLE TO DRIVE GANTT CHART</v>
          </cell>
          <cell r="O44" t="str">
            <v>START</v>
          </cell>
          <cell r="P44" t="str">
            <v>END</v>
          </cell>
          <cell r="T44" t="str">
            <v/>
          </cell>
          <cell r="U44" t="str">
            <v/>
          </cell>
          <cell r="V44" t="str">
            <v/>
          </cell>
        </row>
        <row r="45">
          <cell r="A45" t="str">
            <v>PHASE 1</v>
          </cell>
          <cell r="C45" t="str">
            <v>PHASE 2</v>
          </cell>
          <cell r="F45" t="str">
            <v>PHASE 3</v>
          </cell>
          <cell r="L45" t="str">
            <v>RELEASE</v>
          </cell>
          <cell r="N45" t="str">
            <v>Prep Projection</v>
          </cell>
          <cell r="O45">
            <v>36296</v>
          </cell>
          <cell r="P45">
            <v>36362.5</v>
          </cell>
          <cell r="Q45">
            <v>400</v>
          </cell>
          <cell r="R45">
            <v>10</v>
          </cell>
          <cell r="S45">
            <v>66.5</v>
          </cell>
          <cell r="T45" t="str">
            <v/>
          </cell>
          <cell r="U45" t="str">
            <v/>
          </cell>
          <cell r="V45" t="str">
            <v/>
          </cell>
        </row>
        <row r="46">
          <cell r="A46" t="str">
            <v>Wks</v>
          </cell>
          <cell r="B46" t="str">
            <v>Days</v>
          </cell>
          <cell r="C46" t="str">
            <v>Wks</v>
          </cell>
          <cell r="D46" t="str">
            <v>Days</v>
          </cell>
          <cell r="E46" t="str">
            <v>UNITS</v>
          </cell>
          <cell r="F46" t="str">
            <v>Wks</v>
          </cell>
          <cell r="G46" t="str">
            <v>Days</v>
          </cell>
          <cell r="H46" t="str">
            <v>ALPHA</v>
          </cell>
          <cell r="I46" t="str">
            <v>BETA</v>
          </cell>
          <cell r="J46" t="str">
            <v>RTM</v>
          </cell>
          <cell r="N46" t="str">
            <v>Animation Projection</v>
          </cell>
          <cell r="O46">
            <v>36310</v>
          </cell>
          <cell r="P46">
            <v>36375</v>
          </cell>
          <cell r="Q46">
            <v>600</v>
          </cell>
          <cell r="R46">
            <v>10</v>
          </cell>
          <cell r="S46">
            <v>65</v>
          </cell>
          <cell r="T46" t="str">
            <v/>
          </cell>
          <cell r="U46" t="str">
            <v/>
          </cell>
          <cell r="V46" t="str">
            <v/>
          </cell>
        </row>
        <row r="47">
          <cell r="A47">
            <v>7.5</v>
          </cell>
          <cell r="B47">
            <v>66.5</v>
          </cell>
          <cell r="C47">
            <v>5</v>
          </cell>
          <cell r="D47">
            <v>65</v>
          </cell>
          <cell r="E47">
            <v>3000</v>
          </cell>
          <cell r="F47">
            <v>5</v>
          </cell>
          <cell r="G47">
            <v>49</v>
          </cell>
          <cell r="H47">
            <v>21</v>
          </cell>
          <cell r="I47">
            <v>29</v>
          </cell>
          <cell r="J47">
            <v>29</v>
          </cell>
          <cell r="K47">
            <v>29</v>
          </cell>
          <cell r="N47" t="str">
            <v>Ink &amp; Paint Projection</v>
          </cell>
          <cell r="O47">
            <v>36340</v>
          </cell>
          <cell r="P47">
            <v>36389</v>
          </cell>
          <cell r="Q47">
            <v>600</v>
          </cell>
          <cell r="R47">
            <v>7</v>
          </cell>
          <cell r="S47">
            <v>49</v>
          </cell>
          <cell r="T47" t="str">
            <v/>
          </cell>
          <cell r="U47" t="str">
            <v/>
          </cell>
          <cell r="V47" t="str">
            <v/>
          </cell>
        </row>
        <row r="48">
          <cell r="N48" t="str">
            <v>Engineering</v>
          </cell>
          <cell r="O48">
            <v>36370</v>
          </cell>
          <cell r="P48">
            <v>36484</v>
          </cell>
          <cell r="Q48">
            <v>250</v>
          </cell>
          <cell r="R48">
            <v>16</v>
          </cell>
          <cell r="S48">
            <v>114</v>
          </cell>
          <cell r="T48" t="str">
            <v/>
          </cell>
          <cell r="U48" t="str">
            <v/>
          </cell>
          <cell r="V48" t="str">
            <v/>
          </cell>
        </row>
        <row r="49">
          <cell r="C49" t="str">
            <v>ENGINEERING</v>
          </cell>
          <cell r="F49" t="str">
            <v>TESTING</v>
          </cell>
          <cell r="N49" t="str">
            <v>Testing</v>
          </cell>
          <cell r="O49">
            <v>36417</v>
          </cell>
          <cell r="P49">
            <v>36499.5</v>
          </cell>
          <cell r="Q49">
            <v>400</v>
          </cell>
          <cell r="R49">
            <v>11</v>
          </cell>
          <cell r="S49">
            <v>82.5</v>
          </cell>
          <cell r="T49" t="str">
            <v/>
          </cell>
          <cell r="U49" t="str">
            <v/>
          </cell>
          <cell r="V49" t="str">
            <v/>
          </cell>
        </row>
        <row r="50">
          <cell r="B50" t="str">
            <v>Days</v>
          </cell>
          <cell r="C50" t="str">
            <v>Wks</v>
          </cell>
          <cell r="D50" t="str">
            <v>Days</v>
          </cell>
          <cell r="E50" t="str">
            <v>Days</v>
          </cell>
          <cell r="F50" t="str">
            <v>Wks</v>
          </cell>
          <cell r="G50" t="str">
            <v>Days</v>
          </cell>
          <cell r="N50" t="str">
            <v>Rtm</v>
          </cell>
          <cell r="O50">
            <v>36499.5</v>
          </cell>
          <cell r="P50" t="e">
            <v>#VALUE!</v>
          </cell>
          <cell r="Q50">
            <v>400</v>
          </cell>
          <cell r="R50">
            <v>11</v>
          </cell>
          <cell r="S50" t="str">
            <v>Days</v>
          </cell>
          <cell r="T50" t="str">
            <v/>
          </cell>
          <cell r="U50" t="str">
            <v/>
          </cell>
          <cell r="V50" t="str">
            <v/>
          </cell>
        </row>
        <row r="51">
          <cell r="B51">
            <v>14</v>
          </cell>
          <cell r="C51">
            <v>12</v>
          </cell>
          <cell r="D51">
            <v>114</v>
          </cell>
          <cell r="E51">
            <v>812</v>
          </cell>
          <cell r="F51">
            <v>7.5</v>
          </cell>
          <cell r="G51">
            <v>82.5</v>
          </cell>
          <cell r="O51" t="str">
            <v>PROJECTED RTM</v>
          </cell>
          <cell r="Q51">
            <v>36468</v>
          </cell>
          <cell r="R51">
            <v>112</v>
          </cell>
          <cell r="S51">
            <v>35</v>
          </cell>
        </row>
        <row r="52">
          <cell r="O52" t="str">
            <v>PROJECTED STREET</v>
          </cell>
          <cell r="Q52">
            <v>36498</v>
          </cell>
        </row>
        <row r="53">
          <cell r="O53" t="str">
            <v>+ or - Scheduled Date</v>
          </cell>
          <cell r="Q53">
            <v>0</v>
          </cell>
        </row>
        <row r="55">
          <cell r="N55" t="str">
            <v>PROJECT 5</v>
          </cell>
          <cell r="Q55">
            <v>3000</v>
          </cell>
          <cell r="R55" t="str">
            <v>WK Count</v>
          </cell>
          <cell r="S55" t="str">
            <v>Total Days</v>
          </cell>
        </row>
        <row r="56">
          <cell r="A56" t="str">
            <v>CALCULATION TABLE TO DRIVE GANTT CHART</v>
          </cell>
          <cell r="O56" t="str">
            <v>START</v>
          </cell>
          <cell r="P56" t="str">
            <v>END</v>
          </cell>
          <cell r="T56" t="str">
            <v/>
          </cell>
          <cell r="U56" t="str">
            <v/>
          </cell>
          <cell r="V56" t="str">
            <v/>
          </cell>
        </row>
        <row r="57">
          <cell r="A57" t="str">
            <v>PHASE 1</v>
          </cell>
          <cell r="C57" t="str">
            <v>PHASE 2</v>
          </cell>
          <cell r="F57" t="str">
            <v>PHASE 3</v>
          </cell>
          <cell r="L57" t="str">
            <v>RELEASE</v>
          </cell>
          <cell r="N57" t="str">
            <v>Prep Projection</v>
          </cell>
          <cell r="O57">
            <v>36327</v>
          </cell>
          <cell r="P57">
            <v>36393.5</v>
          </cell>
          <cell r="Q57">
            <v>400</v>
          </cell>
          <cell r="R57">
            <v>9</v>
          </cell>
          <cell r="S57">
            <v>66.5</v>
          </cell>
          <cell r="T57" t="str">
            <v/>
          </cell>
          <cell r="U57" t="str">
            <v/>
          </cell>
          <cell r="V57" t="str">
            <v/>
          </cell>
        </row>
        <row r="58">
          <cell r="A58" t="str">
            <v>Wks</v>
          </cell>
          <cell r="B58" t="str">
            <v>Days</v>
          </cell>
          <cell r="C58" t="str">
            <v>Wks</v>
          </cell>
          <cell r="D58" t="str">
            <v>Days</v>
          </cell>
          <cell r="E58" t="str">
            <v>UNITS</v>
          </cell>
          <cell r="F58" t="str">
            <v>Wks</v>
          </cell>
          <cell r="G58" t="str">
            <v>Days</v>
          </cell>
          <cell r="H58" t="str">
            <v>ALPHA</v>
          </cell>
          <cell r="I58" t="str">
            <v>BETA</v>
          </cell>
          <cell r="J58" t="str">
            <v>RTM</v>
          </cell>
          <cell r="N58" t="str">
            <v>Animation Projection</v>
          </cell>
          <cell r="O58">
            <v>36341</v>
          </cell>
          <cell r="P58">
            <v>36423.5</v>
          </cell>
          <cell r="Q58">
            <v>400</v>
          </cell>
          <cell r="R58">
            <v>12</v>
          </cell>
          <cell r="S58">
            <v>82.5</v>
          </cell>
          <cell r="T58" t="str">
            <v/>
          </cell>
          <cell r="U58" t="str">
            <v/>
          </cell>
          <cell r="V58" t="str">
            <v/>
          </cell>
        </row>
        <row r="59">
          <cell r="A59">
            <v>7.5</v>
          </cell>
          <cell r="B59">
            <v>66.5</v>
          </cell>
          <cell r="C59">
            <v>7.5</v>
          </cell>
          <cell r="D59">
            <v>82.5</v>
          </cell>
          <cell r="E59">
            <v>3000</v>
          </cell>
          <cell r="F59">
            <v>7.5</v>
          </cell>
          <cell r="G59">
            <v>66.5</v>
          </cell>
          <cell r="H59">
            <v>21</v>
          </cell>
          <cell r="I59">
            <v>29</v>
          </cell>
          <cell r="J59">
            <v>29</v>
          </cell>
          <cell r="K59">
            <v>29</v>
          </cell>
          <cell r="N59" t="str">
            <v>Ink &amp; Paint Projection</v>
          </cell>
          <cell r="O59">
            <v>36371</v>
          </cell>
          <cell r="P59">
            <v>36437.5</v>
          </cell>
          <cell r="Q59">
            <v>400</v>
          </cell>
          <cell r="R59">
            <v>10</v>
          </cell>
          <cell r="S59">
            <v>66.5</v>
          </cell>
          <cell r="T59" t="str">
            <v/>
          </cell>
          <cell r="U59" t="str">
            <v/>
          </cell>
          <cell r="V59" t="str">
            <v/>
          </cell>
        </row>
        <row r="60">
          <cell r="N60" t="str">
            <v>Engineering</v>
          </cell>
          <cell r="O60">
            <v>36401</v>
          </cell>
          <cell r="P60">
            <v>36515</v>
          </cell>
          <cell r="Q60">
            <v>250</v>
          </cell>
          <cell r="R60">
            <v>17</v>
          </cell>
          <cell r="S60">
            <v>114</v>
          </cell>
          <cell r="T60" t="str">
            <v/>
          </cell>
          <cell r="U60" t="str">
            <v/>
          </cell>
          <cell r="V60" t="str">
            <v/>
          </cell>
        </row>
        <row r="61">
          <cell r="C61" t="str">
            <v>ENGINEERING</v>
          </cell>
          <cell r="F61" t="str">
            <v>TESTING</v>
          </cell>
          <cell r="N61" t="str">
            <v>Testing</v>
          </cell>
          <cell r="O61">
            <v>36448</v>
          </cell>
          <cell r="P61">
            <v>36530.5</v>
          </cell>
          <cell r="Q61">
            <v>400</v>
          </cell>
          <cell r="R61">
            <v>12</v>
          </cell>
          <cell r="S61">
            <v>82.5</v>
          </cell>
          <cell r="T61" t="str">
            <v/>
          </cell>
          <cell r="U61" t="str">
            <v/>
          </cell>
          <cell r="V61" t="str">
            <v/>
          </cell>
        </row>
        <row r="62">
          <cell r="B62" t="str">
            <v>Days</v>
          </cell>
          <cell r="C62" t="str">
            <v>Wks</v>
          </cell>
          <cell r="D62" t="str">
            <v>Days</v>
          </cell>
          <cell r="E62" t="str">
            <v>Days</v>
          </cell>
          <cell r="F62" t="str">
            <v>Wks</v>
          </cell>
          <cell r="G62" t="str">
            <v>Days</v>
          </cell>
          <cell r="N62" t="str">
            <v>Rtm</v>
          </cell>
          <cell r="O62">
            <v>36530.5</v>
          </cell>
          <cell r="P62" t="e">
            <v>#VALUE!</v>
          </cell>
          <cell r="Q62">
            <v>400</v>
          </cell>
          <cell r="R62">
            <v>12</v>
          </cell>
          <cell r="S62" t="str">
            <v>Days</v>
          </cell>
          <cell r="T62" t="str">
            <v/>
          </cell>
          <cell r="U62" t="str">
            <v/>
          </cell>
          <cell r="V62" t="str">
            <v/>
          </cell>
        </row>
        <row r="63">
          <cell r="B63">
            <v>14</v>
          </cell>
          <cell r="C63">
            <v>12</v>
          </cell>
          <cell r="D63">
            <v>114</v>
          </cell>
          <cell r="E63">
            <v>812</v>
          </cell>
          <cell r="F63">
            <v>7.5</v>
          </cell>
          <cell r="G63">
            <v>82.5</v>
          </cell>
          <cell r="O63" t="str">
            <v>PROJECTED RTM</v>
          </cell>
          <cell r="Q63">
            <v>36516.5</v>
          </cell>
          <cell r="R63">
            <v>126</v>
          </cell>
          <cell r="S63">
            <v>52.5</v>
          </cell>
        </row>
        <row r="64">
          <cell r="O64" t="str">
            <v>PROJECTED STREET</v>
          </cell>
          <cell r="Q64">
            <v>36546.5</v>
          </cell>
        </row>
        <row r="65">
          <cell r="O65" t="str">
            <v>+ or - Scheduled Date</v>
          </cell>
          <cell r="Q65">
            <v>0</v>
          </cell>
        </row>
        <row r="67">
          <cell r="N67" t="str">
            <v>PROJECT 6</v>
          </cell>
          <cell r="Q67">
            <v>3000</v>
          </cell>
          <cell r="R67" t="str">
            <v>WK Count</v>
          </cell>
          <cell r="S67" t="str">
            <v>Total Days</v>
          </cell>
        </row>
        <row r="68">
          <cell r="A68" t="str">
            <v>CALCULATION TABLE TO DRIVE GANTT CHART</v>
          </cell>
          <cell r="O68" t="str">
            <v>START</v>
          </cell>
          <cell r="P68" t="str">
            <v>END</v>
          </cell>
          <cell r="T68" t="str">
            <v/>
          </cell>
          <cell r="U68" t="str">
            <v/>
          </cell>
          <cell r="V68" t="str">
            <v/>
          </cell>
        </row>
        <row r="69">
          <cell r="A69" t="str">
            <v>PHASE 1</v>
          </cell>
          <cell r="C69" t="str">
            <v>PHASE 2</v>
          </cell>
          <cell r="F69" t="str">
            <v>PHASE 3</v>
          </cell>
          <cell r="L69" t="str">
            <v>RELEASE</v>
          </cell>
          <cell r="N69" t="str">
            <v>Prep Projection</v>
          </cell>
          <cell r="O69">
            <v>36382</v>
          </cell>
          <cell r="P69">
            <v>36448.5</v>
          </cell>
          <cell r="Q69">
            <v>400</v>
          </cell>
          <cell r="R69">
            <v>9</v>
          </cell>
          <cell r="S69">
            <v>66.5</v>
          </cell>
          <cell r="T69" t="str">
            <v/>
          </cell>
          <cell r="U69" t="str">
            <v/>
          </cell>
          <cell r="V69" t="str">
            <v/>
          </cell>
        </row>
        <row r="70">
          <cell r="A70" t="str">
            <v>Wks</v>
          </cell>
          <cell r="B70" t="str">
            <v>Days</v>
          </cell>
          <cell r="C70" t="str">
            <v>Wks</v>
          </cell>
          <cell r="D70" t="str">
            <v>Days</v>
          </cell>
          <cell r="E70" t="str">
            <v>UNITS</v>
          </cell>
          <cell r="F70" t="str">
            <v>Wks</v>
          </cell>
          <cell r="G70" t="str">
            <v>Days</v>
          </cell>
          <cell r="H70" t="str">
            <v>ALPHA</v>
          </cell>
          <cell r="I70" t="str">
            <v>BETA</v>
          </cell>
          <cell r="J70" t="str">
            <v>RTM</v>
          </cell>
          <cell r="N70" t="str">
            <v>Animation Projection</v>
          </cell>
          <cell r="O70">
            <v>36396</v>
          </cell>
          <cell r="P70">
            <v>36478.5</v>
          </cell>
          <cell r="Q70">
            <v>400</v>
          </cell>
          <cell r="R70">
            <v>11</v>
          </cell>
          <cell r="S70">
            <v>82.5</v>
          </cell>
          <cell r="T70" t="str">
            <v/>
          </cell>
          <cell r="U70" t="str">
            <v/>
          </cell>
          <cell r="V70" t="str">
            <v/>
          </cell>
        </row>
        <row r="71">
          <cell r="A71">
            <v>7.5</v>
          </cell>
          <cell r="B71">
            <v>66.5</v>
          </cell>
          <cell r="C71">
            <v>7.5</v>
          </cell>
          <cell r="D71">
            <v>82.5</v>
          </cell>
          <cell r="E71">
            <v>3000</v>
          </cell>
          <cell r="F71">
            <v>7.5</v>
          </cell>
          <cell r="G71">
            <v>66.5</v>
          </cell>
          <cell r="H71">
            <v>21</v>
          </cell>
          <cell r="I71">
            <v>29</v>
          </cell>
          <cell r="J71">
            <v>29</v>
          </cell>
          <cell r="K71">
            <v>29</v>
          </cell>
          <cell r="N71" t="str">
            <v>Ink &amp; Paint Projection</v>
          </cell>
          <cell r="O71">
            <v>36426</v>
          </cell>
          <cell r="P71">
            <v>36492.5</v>
          </cell>
          <cell r="Q71">
            <v>400</v>
          </cell>
          <cell r="R71">
            <v>9</v>
          </cell>
          <cell r="S71">
            <v>66.5</v>
          </cell>
          <cell r="T71" t="str">
            <v/>
          </cell>
          <cell r="U71" t="str">
            <v/>
          </cell>
          <cell r="V71" t="str">
            <v/>
          </cell>
        </row>
        <row r="72">
          <cell r="N72" t="str">
            <v>Engineering</v>
          </cell>
          <cell r="O72">
            <v>36446</v>
          </cell>
          <cell r="P72">
            <v>36560</v>
          </cell>
          <cell r="Q72">
            <v>250</v>
          </cell>
          <cell r="R72">
            <v>16</v>
          </cell>
          <cell r="S72">
            <v>114</v>
          </cell>
          <cell r="T72" t="str">
            <v/>
          </cell>
          <cell r="U72" t="str">
            <v/>
          </cell>
          <cell r="V72" t="str">
            <v/>
          </cell>
        </row>
        <row r="73">
          <cell r="C73" t="str">
            <v>ENGINEERING</v>
          </cell>
          <cell r="F73" t="str">
            <v>TESTING</v>
          </cell>
          <cell r="N73" t="str">
            <v>Testing</v>
          </cell>
          <cell r="O73">
            <v>36493</v>
          </cell>
          <cell r="P73">
            <v>36575.5</v>
          </cell>
          <cell r="Q73">
            <v>400</v>
          </cell>
          <cell r="R73">
            <v>12</v>
          </cell>
          <cell r="S73">
            <v>82.5</v>
          </cell>
          <cell r="T73" t="str">
            <v/>
          </cell>
          <cell r="U73" t="str">
            <v/>
          </cell>
          <cell r="V73" t="str">
            <v/>
          </cell>
        </row>
        <row r="74">
          <cell r="B74" t="str">
            <v>Days</v>
          </cell>
          <cell r="C74" t="str">
            <v>Wks</v>
          </cell>
          <cell r="D74" t="str">
            <v>Days</v>
          </cell>
          <cell r="E74" t="str">
            <v>Days</v>
          </cell>
          <cell r="F74" t="str">
            <v>Wks</v>
          </cell>
          <cell r="G74" t="str">
            <v>Days</v>
          </cell>
          <cell r="N74" t="str">
            <v>Rtm</v>
          </cell>
          <cell r="O74">
            <v>36575.5</v>
          </cell>
          <cell r="P74" t="e">
            <v>#VALUE!</v>
          </cell>
          <cell r="Q74">
            <v>400</v>
          </cell>
          <cell r="R74">
            <v>12</v>
          </cell>
          <cell r="S74" t="str">
            <v>Days</v>
          </cell>
          <cell r="T74" t="str">
            <v/>
          </cell>
          <cell r="U74" t="str">
            <v/>
          </cell>
          <cell r="V74" t="str">
            <v/>
          </cell>
        </row>
        <row r="75">
          <cell r="B75">
            <v>14</v>
          </cell>
          <cell r="C75">
            <v>12</v>
          </cell>
          <cell r="D75">
            <v>114</v>
          </cell>
          <cell r="E75">
            <v>812</v>
          </cell>
          <cell r="F75">
            <v>7.5</v>
          </cell>
          <cell r="G75">
            <v>82.5</v>
          </cell>
          <cell r="O75" t="str">
            <v>PROJECTED RTM</v>
          </cell>
          <cell r="Q75">
            <v>36571.5</v>
          </cell>
          <cell r="R75">
            <v>119</v>
          </cell>
          <cell r="S75">
            <v>52.5</v>
          </cell>
        </row>
        <row r="76">
          <cell r="O76" t="str">
            <v>PROJECTED STREET</v>
          </cell>
          <cell r="Q76">
            <v>36601.5</v>
          </cell>
        </row>
        <row r="77">
          <cell r="O77" t="str">
            <v>+ or - Scheduled Date</v>
          </cell>
          <cell r="Q77">
            <v>0</v>
          </cell>
        </row>
        <row r="79">
          <cell r="N79" t="str">
            <v>PROJECT 7</v>
          </cell>
          <cell r="Q79">
            <v>3000</v>
          </cell>
          <cell r="R79" t="str">
            <v>WK Count</v>
          </cell>
          <cell r="S79" t="str">
            <v>Total Days</v>
          </cell>
        </row>
        <row r="80">
          <cell r="A80" t="str">
            <v>CALCULATION TABLE TO DRIVE GANTT CHART</v>
          </cell>
          <cell r="O80" t="str">
            <v>START</v>
          </cell>
          <cell r="P80" t="str">
            <v>END</v>
          </cell>
          <cell r="T80" t="str">
            <v/>
          </cell>
          <cell r="U80" t="str">
            <v/>
          </cell>
          <cell r="V80" t="str">
            <v/>
          </cell>
        </row>
        <row r="81">
          <cell r="A81" t="str">
            <v>PHASE 1</v>
          </cell>
          <cell r="C81" t="str">
            <v>PHASE 2</v>
          </cell>
          <cell r="F81" t="str">
            <v>PHASE 3</v>
          </cell>
          <cell r="L81" t="str">
            <v>RELEASE</v>
          </cell>
          <cell r="N81" t="str">
            <v>Prep Projection</v>
          </cell>
          <cell r="O81">
            <v>36407</v>
          </cell>
          <cell r="P81">
            <v>36473.5</v>
          </cell>
          <cell r="Q81">
            <v>400</v>
          </cell>
          <cell r="R81">
            <v>10</v>
          </cell>
          <cell r="S81">
            <v>66.5</v>
          </cell>
          <cell r="T81" t="str">
            <v/>
          </cell>
          <cell r="U81" t="str">
            <v/>
          </cell>
          <cell r="V81" t="str">
            <v/>
          </cell>
        </row>
        <row r="82">
          <cell r="A82" t="str">
            <v>Wks</v>
          </cell>
          <cell r="B82" t="str">
            <v>Days</v>
          </cell>
          <cell r="C82" t="str">
            <v>Wks</v>
          </cell>
          <cell r="D82" t="str">
            <v>Days</v>
          </cell>
          <cell r="E82" t="str">
            <v>UNITS</v>
          </cell>
          <cell r="F82" t="str">
            <v>Wks</v>
          </cell>
          <cell r="G82" t="str">
            <v>Days</v>
          </cell>
          <cell r="H82" t="str">
            <v>ALPHA</v>
          </cell>
          <cell r="I82" t="str">
            <v>BETA</v>
          </cell>
          <cell r="J82" t="str">
            <v>RTM</v>
          </cell>
          <cell r="N82" t="str">
            <v>Animation Projection</v>
          </cell>
          <cell r="O82">
            <v>36421</v>
          </cell>
          <cell r="P82">
            <v>36503.5</v>
          </cell>
          <cell r="Q82">
            <v>400</v>
          </cell>
          <cell r="R82">
            <v>12</v>
          </cell>
          <cell r="S82">
            <v>82.5</v>
          </cell>
          <cell r="T82" t="str">
            <v/>
          </cell>
          <cell r="U82" t="str">
            <v/>
          </cell>
          <cell r="V82" t="str">
            <v/>
          </cell>
        </row>
        <row r="83">
          <cell r="A83">
            <v>7.5</v>
          </cell>
          <cell r="B83">
            <v>66.5</v>
          </cell>
          <cell r="C83">
            <v>7.5</v>
          </cell>
          <cell r="D83">
            <v>82.5</v>
          </cell>
          <cell r="E83">
            <v>3000</v>
          </cell>
          <cell r="F83">
            <v>7.5</v>
          </cell>
          <cell r="G83">
            <v>66.5</v>
          </cell>
          <cell r="H83">
            <v>21</v>
          </cell>
          <cell r="I83">
            <v>29</v>
          </cell>
          <cell r="J83">
            <v>29</v>
          </cell>
          <cell r="K83">
            <v>29</v>
          </cell>
          <cell r="N83" t="str">
            <v>Ink &amp; Paint Projection</v>
          </cell>
          <cell r="O83">
            <v>36451</v>
          </cell>
          <cell r="P83">
            <v>36517.5</v>
          </cell>
          <cell r="Q83">
            <v>400</v>
          </cell>
          <cell r="R83">
            <v>10</v>
          </cell>
          <cell r="S83">
            <v>66.5</v>
          </cell>
          <cell r="T83" t="str">
            <v/>
          </cell>
          <cell r="U83" t="str">
            <v/>
          </cell>
          <cell r="V83" t="str">
            <v/>
          </cell>
        </row>
        <row r="84">
          <cell r="N84" t="str">
            <v>Engineering</v>
          </cell>
          <cell r="O84">
            <v>36490</v>
          </cell>
          <cell r="P84">
            <v>36604</v>
          </cell>
          <cell r="Q84">
            <v>250</v>
          </cell>
          <cell r="R84">
            <v>16</v>
          </cell>
          <cell r="S84">
            <v>114</v>
          </cell>
          <cell r="T84" t="str">
            <v/>
          </cell>
          <cell r="U84" t="str">
            <v/>
          </cell>
          <cell r="V84" t="str">
            <v/>
          </cell>
        </row>
        <row r="85">
          <cell r="C85" t="str">
            <v>ENGINEERING</v>
          </cell>
          <cell r="F85" t="str">
            <v>TESTING</v>
          </cell>
          <cell r="N85" t="str">
            <v>Testing</v>
          </cell>
          <cell r="O85">
            <v>36537</v>
          </cell>
          <cell r="P85">
            <v>36619.5</v>
          </cell>
          <cell r="Q85">
            <v>400</v>
          </cell>
          <cell r="R85">
            <v>12</v>
          </cell>
          <cell r="S85">
            <v>82.5</v>
          </cell>
          <cell r="T85" t="str">
            <v/>
          </cell>
          <cell r="U85" t="str">
            <v/>
          </cell>
          <cell r="V85" t="str">
            <v/>
          </cell>
        </row>
        <row r="86">
          <cell r="B86" t="str">
            <v>Days</v>
          </cell>
          <cell r="C86" t="str">
            <v>Wks</v>
          </cell>
          <cell r="D86" t="str">
            <v>Days</v>
          </cell>
          <cell r="E86" t="str">
            <v>Days</v>
          </cell>
          <cell r="F86" t="str">
            <v>Wks</v>
          </cell>
          <cell r="G86" t="str">
            <v>Days</v>
          </cell>
          <cell r="N86" t="str">
            <v>Rtm</v>
          </cell>
          <cell r="O86">
            <v>36619.5</v>
          </cell>
          <cell r="P86" t="e">
            <v>#VALUE!</v>
          </cell>
          <cell r="Q86">
            <v>400</v>
          </cell>
          <cell r="R86">
            <v>12</v>
          </cell>
          <cell r="S86" t="str">
            <v>Days</v>
          </cell>
          <cell r="T86" t="str">
            <v/>
          </cell>
          <cell r="U86" t="str">
            <v/>
          </cell>
          <cell r="V86" t="str">
            <v/>
          </cell>
        </row>
        <row r="87">
          <cell r="B87">
            <v>14</v>
          </cell>
          <cell r="C87">
            <v>12</v>
          </cell>
          <cell r="D87">
            <v>114</v>
          </cell>
          <cell r="E87">
            <v>812</v>
          </cell>
          <cell r="F87">
            <v>7.5</v>
          </cell>
          <cell r="G87">
            <v>82.5</v>
          </cell>
          <cell r="O87" t="str">
            <v>PROJECTED RTM</v>
          </cell>
          <cell r="Q87">
            <v>36596.5</v>
          </cell>
          <cell r="R87">
            <v>126</v>
          </cell>
          <cell r="S87">
            <v>52.5</v>
          </cell>
        </row>
        <row r="88">
          <cell r="O88" t="str">
            <v>PROJECTED STREET</v>
          </cell>
          <cell r="Q88">
            <v>36626.5</v>
          </cell>
        </row>
        <row r="89">
          <cell r="O89" t="str">
            <v>+ or - Scheduled Date</v>
          </cell>
          <cell r="Q89">
            <v>0</v>
          </cell>
        </row>
        <row r="91">
          <cell r="N91" t="str">
            <v>PROJECT 8</v>
          </cell>
          <cell r="Q91">
            <v>3000</v>
          </cell>
          <cell r="R91" t="str">
            <v>WK Count</v>
          </cell>
          <cell r="S91" t="str">
            <v>Total Days</v>
          </cell>
        </row>
        <row r="92">
          <cell r="A92" t="str">
            <v>CALCULATION TABLE TO DRIVE GANTT CHART</v>
          </cell>
          <cell r="O92" t="str">
            <v>START</v>
          </cell>
          <cell r="P92" t="str">
            <v>END</v>
          </cell>
          <cell r="T92" t="str">
            <v/>
          </cell>
          <cell r="U92" t="str">
            <v/>
          </cell>
          <cell r="V92" t="str">
            <v/>
          </cell>
        </row>
        <row r="93">
          <cell r="A93" t="str">
            <v>PHASE 1</v>
          </cell>
          <cell r="C93" t="str">
            <v>PHASE 2</v>
          </cell>
          <cell r="F93" t="str">
            <v>PHASE 3</v>
          </cell>
          <cell r="L93" t="str">
            <v>RELEASE</v>
          </cell>
          <cell r="N93" t="str">
            <v>Prep Projection</v>
          </cell>
          <cell r="O93">
            <v>36447</v>
          </cell>
          <cell r="P93">
            <v>36513.5</v>
          </cell>
          <cell r="Q93">
            <v>400</v>
          </cell>
          <cell r="R93">
            <v>9</v>
          </cell>
          <cell r="S93">
            <v>66.5</v>
          </cell>
          <cell r="T93" t="str">
            <v/>
          </cell>
          <cell r="U93" t="str">
            <v/>
          </cell>
          <cell r="V93" t="str">
            <v/>
          </cell>
        </row>
        <row r="94">
          <cell r="A94" t="str">
            <v>Wks</v>
          </cell>
          <cell r="B94" t="str">
            <v>Days</v>
          </cell>
          <cell r="C94" t="str">
            <v>Wks</v>
          </cell>
          <cell r="D94" t="str">
            <v>Days</v>
          </cell>
          <cell r="E94" t="str">
            <v>UNITS</v>
          </cell>
          <cell r="F94" t="str">
            <v>Wks</v>
          </cell>
          <cell r="G94" t="str">
            <v>Days</v>
          </cell>
          <cell r="H94" t="str">
            <v>ALPHA</v>
          </cell>
          <cell r="I94" t="str">
            <v>BETA</v>
          </cell>
          <cell r="J94" t="str">
            <v>RTM</v>
          </cell>
          <cell r="N94" t="str">
            <v>Animation Projection</v>
          </cell>
          <cell r="O94">
            <v>36461</v>
          </cell>
          <cell r="P94">
            <v>36543.5</v>
          </cell>
          <cell r="Q94">
            <v>400</v>
          </cell>
          <cell r="R94">
            <v>12</v>
          </cell>
          <cell r="S94">
            <v>82.5</v>
          </cell>
          <cell r="T94" t="str">
            <v/>
          </cell>
          <cell r="U94" t="str">
            <v/>
          </cell>
          <cell r="V94" t="str">
            <v/>
          </cell>
        </row>
        <row r="95">
          <cell r="A95">
            <v>7.5</v>
          </cell>
          <cell r="B95">
            <v>66.5</v>
          </cell>
          <cell r="C95">
            <v>7.5</v>
          </cell>
          <cell r="D95">
            <v>82.5</v>
          </cell>
          <cell r="E95">
            <v>3000</v>
          </cell>
          <cell r="F95">
            <v>7.5</v>
          </cell>
          <cell r="G95">
            <v>66.5</v>
          </cell>
          <cell r="H95">
            <v>21</v>
          </cell>
          <cell r="I95">
            <v>29</v>
          </cell>
          <cell r="J95">
            <v>29</v>
          </cell>
          <cell r="K95">
            <v>29</v>
          </cell>
          <cell r="N95" t="str">
            <v>Ink &amp; Paint Projection</v>
          </cell>
          <cell r="O95">
            <v>36491</v>
          </cell>
          <cell r="P95">
            <v>36557.5</v>
          </cell>
          <cell r="Q95">
            <v>400</v>
          </cell>
          <cell r="R95">
            <v>10</v>
          </cell>
          <cell r="S95">
            <v>66.5</v>
          </cell>
          <cell r="T95" t="str">
            <v/>
          </cell>
          <cell r="U95" t="str">
            <v/>
          </cell>
          <cell r="V95" t="str">
            <v/>
          </cell>
        </row>
        <row r="96">
          <cell r="N96" t="str">
            <v>Engineering</v>
          </cell>
          <cell r="O96">
            <v>36531</v>
          </cell>
          <cell r="P96">
            <v>36645</v>
          </cell>
          <cell r="Q96">
            <v>250</v>
          </cell>
          <cell r="R96">
            <v>16</v>
          </cell>
          <cell r="S96">
            <v>114</v>
          </cell>
          <cell r="T96" t="str">
            <v/>
          </cell>
          <cell r="U96" t="str">
            <v/>
          </cell>
          <cell r="V96" t="str">
            <v/>
          </cell>
        </row>
        <row r="97">
          <cell r="C97" t="str">
            <v>ENGINEERING</v>
          </cell>
          <cell r="F97" t="str">
            <v>TESTING</v>
          </cell>
          <cell r="N97" t="str">
            <v>Testing</v>
          </cell>
          <cell r="O97">
            <v>36578</v>
          </cell>
          <cell r="P97">
            <v>36660.5</v>
          </cell>
          <cell r="Q97">
            <v>400</v>
          </cell>
          <cell r="R97">
            <v>10</v>
          </cell>
          <cell r="S97">
            <v>82.5</v>
          </cell>
          <cell r="T97" t="str">
            <v/>
          </cell>
          <cell r="U97" t="str">
            <v/>
          </cell>
          <cell r="V97" t="str">
            <v/>
          </cell>
        </row>
        <row r="98">
          <cell r="B98" t="str">
            <v>Days</v>
          </cell>
          <cell r="C98" t="str">
            <v>Wks</v>
          </cell>
          <cell r="D98" t="str">
            <v>Days</v>
          </cell>
          <cell r="E98" t="str">
            <v>Days</v>
          </cell>
          <cell r="F98" t="str">
            <v>Wks</v>
          </cell>
          <cell r="G98" t="str">
            <v>Days</v>
          </cell>
          <cell r="N98" t="str">
            <v>Rtm</v>
          </cell>
          <cell r="O98">
            <v>36660.5</v>
          </cell>
          <cell r="P98" t="e">
            <v>#VALUE!</v>
          </cell>
          <cell r="Q98">
            <v>400</v>
          </cell>
          <cell r="R98">
            <v>10</v>
          </cell>
          <cell r="S98" t="str">
            <v>Days</v>
          </cell>
          <cell r="T98" t="str">
            <v/>
          </cell>
          <cell r="U98" t="str">
            <v/>
          </cell>
          <cell r="V98" t="str">
            <v/>
          </cell>
        </row>
        <row r="99">
          <cell r="B99">
            <v>14</v>
          </cell>
          <cell r="C99">
            <v>12</v>
          </cell>
          <cell r="D99">
            <v>114</v>
          </cell>
          <cell r="E99">
            <v>812</v>
          </cell>
          <cell r="F99">
            <v>7.5</v>
          </cell>
          <cell r="G99">
            <v>82.5</v>
          </cell>
          <cell r="O99" t="str">
            <v>PROJECTED RTM</v>
          </cell>
          <cell r="Q99">
            <v>36636.5</v>
          </cell>
          <cell r="R99">
            <v>126</v>
          </cell>
          <cell r="S99">
            <v>52.5</v>
          </cell>
        </row>
        <row r="100">
          <cell r="O100" t="str">
            <v>PROJECTED STREET</v>
          </cell>
          <cell r="Q100">
            <v>36666.5</v>
          </cell>
        </row>
        <row r="101">
          <cell r="O101" t="str">
            <v>+ or - Scheduled Date</v>
          </cell>
          <cell r="Q101">
            <v>0</v>
          </cell>
        </row>
        <row r="103">
          <cell r="N103" t="str">
            <v>PROJECT 9</v>
          </cell>
          <cell r="Q103">
            <v>3000</v>
          </cell>
          <cell r="R103" t="str">
            <v>WK Count</v>
          </cell>
          <cell r="S103" t="str">
            <v>Total Days</v>
          </cell>
        </row>
        <row r="104">
          <cell r="A104" t="str">
            <v>CALCULATION TABLE TO DRIVE GANTT CHART</v>
          </cell>
          <cell r="O104" t="str">
            <v>START</v>
          </cell>
          <cell r="P104" t="str">
            <v>END</v>
          </cell>
          <cell r="T104" t="str">
            <v/>
          </cell>
          <cell r="U104" t="str">
            <v/>
          </cell>
          <cell r="V104" t="str">
            <v/>
          </cell>
        </row>
        <row r="105">
          <cell r="A105" t="str">
            <v>PHASE 1</v>
          </cell>
          <cell r="C105" t="str">
            <v>PHASE 2</v>
          </cell>
          <cell r="F105" t="str">
            <v>PHASE 3</v>
          </cell>
          <cell r="L105" t="str">
            <v>RELEASE</v>
          </cell>
          <cell r="N105" t="str">
            <v>Prep Projection</v>
          </cell>
          <cell r="O105">
            <v>36492</v>
          </cell>
          <cell r="P105">
            <v>36558.5</v>
          </cell>
          <cell r="Q105">
            <v>400</v>
          </cell>
          <cell r="R105">
            <v>10</v>
          </cell>
          <cell r="S105">
            <v>66.5</v>
          </cell>
          <cell r="T105" t="str">
            <v/>
          </cell>
          <cell r="U105" t="str">
            <v/>
          </cell>
          <cell r="V105" t="str">
            <v/>
          </cell>
        </row>
        <row r="106">
          <cell r="A106" t="str">
            <v>Wks</v>
          </cell>
          <cell r="B106" t="str">
            <v>Days</v>
          </cell>
          <cell r="C106" t="str">
            <v>Wks</v>
          </cell>
          <cell r="D106" t="str">
            <v>Days</v>
          </cell>
          <cell r="E106" t="str">
            <v>UNITS</v>
          </cell>
          <cell r="F106" t="str">
            <v>Wks</v>
          </cell>
          <cell r="G106" t="str">
            <v>Days</v>
          </cell>
          <cell r="H106" t="str">
            <v>ALPHA</v>
          </cell>
          <cell r="I106" t="str">
            <v>BETA</v>
          </cell>
          <cell r="J106" t="str">
            <v>RTM</v>
          </cell>
          <cell r="N106" t="str">
            <v>Animation Projection</v>
          </cell>
          <cell r="O106">
            <v>36506</v>
          </cell>
          <cell r="P106">
            <v>36588.5</v>
          </cell>
          <cell r="Q106">
            <v>400</v>
          </cell>
          <cell r="R106">
            <v>12</v>
          </cell>
          <cell r="S106">
            <v>82.5</v>
          </cell>
          <cell r="T106" t="str">
            <v/>
          </cell>
          <cell r="U106" t="str">
            <v/>
          </cell>
          <cell r="V106" t="str">
            <v/>
          </cell>
        </row>
        <row r="107">
          <cell r="A107">
            <v>7.5</v>
          </cell>
          <cell r="B107">
            <v>66.5</v>
          </cell>
          <cell r="C107">
            <v>7.5</v>
          </cell>
          <cell r="D107">
            <v>82.5</v>
          </cell>
          <cell r="E107">
            <v>3000</v>
          </cell>
          <cell r="F107">
            <v>7.5</v>
          </cell>
          <cell r="G107">
            <v>66.5</v>
          </cell>
          <cell r="H107">
            <v>21</v>
          </cell>
          <cell r="I107">
            <v>29</v>
          </cell>
          <cell r="J107">
            <v>29</v>
          </cell>
          <cell r="K107">
            <v>29</v>
          </cell>
          <cell r="N107" t="str">
            <v>Ink &amp; Paint Projection</v>
          </cell>
          <cell r="O107">
            <v>36536</v>
          </cell>
          <cell r="P107">
            <v>36602.5</v>
          </cell>
          <cell r="Q107">
            <v>400</v>
          </cell>
          <cell r="R107">
            <v>9</v>
          </cell>
          <cell r="S107">
            <v>66.5</v>
          </cell>
          <cell r="T107" t="str">
            <v/>
          </cell>
          <cell r="U107" t="str">
            <v/>
          </cell>
          <cell r="V107" t="str">
            <v/>
          </cell>
        </row>
        <row r="108">
          <cell r="N108" t="str">
            <v>Engineering</v>
          </cell>
          <cell r="O108">
            <v>36566</v>
          </cell>
          <cell r="P108">
            <v>36680</v>
          </cell>
          <cell r="Q108">
            <v>250</v>
          </cell>
          <cell r="R108">
            <v>12</v>
          </cell>
          <cell r="S108">
            <v>114</v>
          </cell>
          <cell r="T108" t="str">
            <v/>
          </cell>
          <cell r="U108" t="str">
            <v/>
          </cell>
          <cell r="V108" t="str">
            <v/>
          </cell>
        </row>
        <row r="109">
          <cell r="C109" t="str">
            <v>ENGINEERING</v>
          </cell>
          <cell r="F109" t="str">
            <v>TESTING</v>
          </cell>
          <cell r="N109" t="str">
            <v>Testing</v>
          </cell>
          <cell r="O109">
            <v>36613</v>
          </cell>
          <cell r="P109">
            <v>36695.5</v>
          </cell>
          <cell r="Q109">
            <v>400</v>
          </cell>
          <cell r="R109">
            <v>5</v>
          </cell>
          <cell r="S109">
            <v>82.5</v>
          </cell>
          <cell r="T109" t="str">
            <v/>
          </cell>
          <cell r="U109" t="str">
            <v/>
          </cell>
          <cell r="V109" t="str">
            <v/>
          </cell>
        </row>
        <row r="110">
          <cell r="B110" t="str">
            <v>Days</v>
          </cell>
          <cell r="C110" t="str">
            <v>Wks</v>
          </cell>
          <cell r="D110" t="str">
            <v>Days</v>
          </cell>
          <cell r="E110" t="str">
            <v>Days</v>
          </cell>
          <cell r="F110" t="str">
            <v>Wks</v>
          </cell>
          <cell r="G110" t="str">
            <v>Days</v>
          </cell>
          <cell r="N110" t="str">
            <v>Rtm</v>
          </cell>
          <cell r="O110">
            <v>36695.5</v>
          </cell>
          <cell r="P110" t="e">
            <v>#VALUE!</v>
          </cell>
          <cell r="Q110">
            <v>400</v>
          </cell>
          <cell r="R110">
            <v>5</v>
          </cell>
          <cell r="S110" t="str">
            <v>Days</v>
          </cell>
          <cell r="T110" t="str">
            <v/>
          </cell>
          <cell r="U110" t="str">
            <v/>
          </cell>
          <cell r="V110" t="str">
            <v/>
          </cell>
        </row>
        <row r="111">
          <cell r="B111">
            <v>14</v>
          </cell>
          <cell r="C111">
            <v>12</v>
          </cell>
          <cell r="D111">
            <v>114</v>
          </cell>
          <cell r="E111">
            <v>812</v>
          </cell>
          <cell r="F111">
            <v>7.5</v>
          </cell>
          <cell r="G111">
            <v>82.5</v>
          </cell>
          <cell r="O111" t="str">
            <v>PROJECTED RTM</v>
          </cell>
          <cell r="Q111">
            <v>36681.5</v>
          </cell>
          <cell r="R111">
            <v>126</v>
          </cell>
          <cell r="S111">
            <v>52.5</v>
          </cell>
        </row>
        <row r="112">
          <cell r="O112" t="str">
            <v>PROJECTED STREET</v>
          </cell>
          <cell r="Q112">
            <v>36711.5</v>
          </cell>
        </row>
        <row r="113">
          <cell r="O113" t="str">
            <v>+ or - Scheduled Date</v>
          </cell>
          <cell r="Q113">
            <v>0</v>
          </cell>
        </row>
        <row r="115">
          <cell r="N115" t="str">
            <v>PROJECT 10</v>
          </cell>
          <cell r="Q115">
            <v>3000</v>
          </cell>
          <cell r="R115" t="str">
            <v>WK Count</v>
          </cell>
          <cell r="S115" t="str">
            <v>Total Days</v>
          </cell>
        </row>
        <row r="116">
          <cell r="A116" t="str">
            <v>CALCULATION TABLE TO DRIVE GANTT CHART</v>
          </cell>
          <cell r="O116" t="str">
            <v>START</v>
          </cell>
          <cell r="P116" t="str">
            <v>END</v>
          </cell>
          <cell r="T116" t="str">
            <v/>
          </cell>
          <cell r="U116" t="str">
            <v/>
          </cell>
          <cell r="V116" t="str">
            <v/>
          </cell>
        </row>
        <row r="117">
          <cell r="A117" t="str">
            <v>PHASE 1</v>
          </cell>
          <cell r="C117" t="str">
            <v>PHASE 2</v>
          </cell>
          <cell r="F117" t="str">
            <v>PHASE 3</v>
          </cell>
          <cell r="L117" t="str">
            <v>RELEASE</v>
          </cell>
          <cell r="N117" t="str">
            <v>Prep Projection</v>
          </cell>
          <cell r="O117">
            <v>36517</v>
          </cell>
          <cell r="P117">
            <v>36583.5</v>
          </cell>
          <cell r="Q117">
            <v>400</v>
          </cell>
          <cell r="R117">
            <v>9</v>
          </cell>
          <cell r="S117">
            <v>66.5</v>
          </cell>
          <cell r="T117" t="str">
            <v/>
          </cell>
          <cell r="U117" t="str">
            <v/>
          </cell>
          <cell r="V117" t="str">
            <v/>
          </cell>
        </row>
        <row r="118">
          <cell r="A118" t="str">
            <v>Wks</v>
          </cell>
          <cell r="B118" t="str">
            <v>Days</v>
          </cell>
          <cell r="C118" t="str">
            <v>Wks</v>
          </cell>
          <cell r="D118" t="str">
            <v>Days</v>
          </cell>
          <cell r="E118" t="str">
            <v>UNITS</v>
          </cell>
          <cell r="F118" t="str">
            <v>Wks</v>
          </cell>
          <cell r="G118" t="str">
            <v>Days</v>
          </cell>
          <cell r="H118" t="str">
            <v>ALPHA</v>
          </cell>
          <cell r="I118" t="str">
            <v>BETA</v>
          </cell>
          <cell r="J118" t="str">
            <v>RTM</v>
          </cell>
          <cell r="N118" t="str">
            <v>Animation Projection</v>
          </cell>
          <cell r="O118">
            <v>36531</v>
          </cell>
          <cell r="P118">
            <v>36613.5</v>
          </cell>
          <cell r="Q118">
            <v>400</v>
          </cell>
          <cell r="R118">
            <v>12</v>
          </cell>
          <cell r="S118">
            <v>82.5</v>
          </cell>
          <cell r="T118" t="str">
            <v/>
          </cell>
          <cell r="U118" t="str">
            <v/>
          </cell>
          <cell r="V118" t="str">
            <v/>
          </cell>
        </row>
        <row r="119">
          <cell r="A119">
            <v>7.5</v>
          </cell>
          <cell r="B119">
            <v>66.5</v>
          </cell>
          <cell r="C119">
            <v>7.5</v>
          </cell>
          <cell r="D119">
            <v>82.5</v>
          </cell>
          <cell r="E119">
            <v>3000</v>
          </cell>
          <cell r="F119">
            <v>7.5</v>
          </cell>
          <cell r="G119">
            <v>66.5</v>
          </cell>
          <cell r="H119">
            <v>21</v>
          </cell>
          <cell r="I119">
            <v>29</v>
          </cell>
          <cell r="J119">
            <v>29</v>
          </cell>
          <cell r="K119">
            <v>29</v>
          </cell>
          <cell r="N119" t="str">
            <v>Ink &amp; Paint Projection</v>
          </cell>
          <cell r="O119">
            <v>36561</v>
          </cell>
          <cell r="P119">
            <v>36627.5</v>
          </cell>
          <cell r="Q119">
            <v>400</v>
          </cell>
          <cell r="R119">
            <v>10</v>
          </cell>
          <cell r="S119">
            <v>66.5</v>
          </cell>
          <cell r="T119" t="str">
            <v/>
          </cell>
          <cell r="U119" t="str">
            <v/>
          </cell>
          <cell r="V119" t="str">
            <v/>
          </cell>
        </row>
        <row r="120">
          <cell r="N120" t="str">
            <v>Engineering</v>
          </cell>
          <cell r="O120">
            <v>36600</v>
          </cell>
          <cell r="P120">
            <v>36714</v>
          </cell>
          <cell r="Q120">
            <v>250</v>
          </cell>
          <cell r="R120">
            <v>7</v>
          </cell>
          <cell r="S120">
            <v>114</v>
          </cell>
          <cell r="T120" t="str">
            <v/>
          </cell>
          <cell r="U120" t="str">
            <v/>
          </cell>
          <cell r="V120" t="str">
            <v/>
          </cell>
        </row>
        <row r="121">
          <cell r="C121" t="str">
            <v>ENGINEERING</v>
          </cell>
          <cell r="F121" t="str">
            <v>TESTING</v>
          </cell>
          <cell r="N121" t="str">
            <v>Testing</v>
          </cell>
          <cell r="O121">
            <v>36647</v>
          </cell>
          <cell r="P121">
            <v>36729.5</v>
          </cell>
          <cell r="Q121">
            <v>400</v>
          </cell>
          <cell r="R121">
            <v>1</v>
          </cell>
          <cell r="S121">
            <v>82.5</v>
          </cell>
          <cell r="T121" t="str">
            <v/>
          </cell>
          <cell r="U121" t="str">
            <v/>
          </cell>
          <cell r="V121" t="str">
            <v/>
          </cell>
        </row>
        <row r="122">
          <cell r="B122" t="str">
            <v>Days</v>
          </cell>
          <cell r="C122" t="str">
            <v>Wks</v>
          </cell>
          <cell r="D122" t="str">
            <v>Days</v>
          </cell>
          <cell r="E122" t="str">
            <v>Days</v>
          </cell>
          <cell r="F122" t="str">
            <v>Wks</v>
          </cell>
          <cell r="G122" t="str">
            <v>Days</v>
          </cell>
          <cell r="N122" t="str">
            <v>Rtm</v>
          </cell>
          <cell r="O122">
            <v>36729.5</v>
          </cell>
          <cell r="P122" t="e">
            <v>#VALUE!</v>
          </cell>
          <cell r="Q122">
            <v>400</v>
          </cell>
          <cell r="R122">
            <v>1</v>
          </cell>
          <cell r="S122" t="str">
            <v>Days</v>
          </cell>
          <cell r="T122" t="str">
            <v/>
          </cell>
          <cell r="U122" t="str">
            <v/>
          </cell>
          <cell r="V122" t="str">
            <v/>
          </cell>
        </row>
        <row r="123">
          <cell r="B123">
            <v>14</v>
          </cell>
          <cell r="C123">
            <v>12</v>
          </cell>
          <cell r="D123">
            <v>114</v>
          </cell>
          <cell r="E123">
            <v>812</v>
          </cell>
          <cell r="F123">
            <v>7.5</v>
          </cell>
          <cell r="G123">
            <v>82.5</v>
          </cell>
          <cell r="O123" t="str">
            <v>PROJECTED RTM</v>
          </cell>
          <cell r="Q123">
            <v>36706.5</v>
          </cell>
          <cell r="R123">
            <v>126</v>
          </cell>
          <cell r="S123">
            <v>52.5</v>
          </cell>
        </row>
        <row r="124">
          <cell r="O124" t="str">
            <v>PROJECTED STREET</v>
          </cell>
          <cell r="Q124">
            <v>36736.5</v>
          </cell>
        </row>
        <row r="125">
          <cell r="O125" t="str">
            <v>+ or - Scheduled Date</v>
          </cell>
          <cell r="Q125">
            <v>0</v>
          </cell>
        </row>
        <row r="127">
          <cell r="N127" t="str">
            <v>DI PROJECT</v>
          </cell>
          <cell r="Q127">
            <v>3000</v>
          </cell>
          <cell r="R127" t="str">
            <v>WK Count</v>
          </cell>
          <cell r="S127" t="str">
            <v>Total Days</v>
          </cell>
        </row>
        <row r="128">
          <cell r="A128" t="str">
            <v>CALCULATION TABLE TO DRIVE GANTT CHART</v>
          </cell>
          <cell r="O128" t="str">
            <v>START</v>
          </cell>
          <cell r="P128" t="str">
            <v>END</v>
          </cell>
        </row>
        <row r="129">
          <cell r="A129" t="str">
            <v>PHASE 1</v>
          </cell>
          <cell r="C129" t="str">
            <v>PHASE 2</v>
          </cell>
          <cell r="F129" t="str">
            <v>PHASE 3</v>
          </cell>
          <cell r="L129" t="str">
            <v>RELEASE</v>
          </cell>
          <cell r="N129" t="str">
            <v>Prep Projection</v>
          </cell>
          <cell r="O129">
            <v>36164</v>
          </cell>
          <cell r="P129">
            <v>36248</v>
          </cell>
          <cell r="Q129">
            <v>300</v>
          </cell>
          <cell r="R129">
            <v>12</v>
          </cell>
          <cell r="S129">
            <v>84</v>
          </cell>
          <cell r="T129">
            <v>75</v>
          </cell>
          <cell r="U129">
            <v>150</v>
          </cell>
          <cell r="V129">
            <v>225</v>
          </cell>
        </row>
        <row r="130">
          <cell r="A130" t="str">
            <v>Wks</v>
          </cell>
          <cell r="B130" t="str">
            <v>Days</v>
          </cell>
          <cell r="C130" t="str">
            <v>Wks</v>
          </cell>
          <cell r="D130" t="str">
            <v>Days</v>
          </cell>
          <cell r="E130" t="str">
            <v>UNITS</v>
          </cell>
          <cell r="F130" t="str">
            <v>Wks</v>
          </cell>
          <cell r="G130" t="str">
            <v>Days</v>
          </cell>
          <cell r="H130" t="str">
            <v>ALPHA</v>
          </cell>
          <cell r="I130" t="str">
            <v>BETA</v>
          </cell>
          <cell r="J130" t="str">
            <v>RTM</v>
          </cell>
          <cell r="N130" t="str">
            <v>Animation Projection</v>
          </cell>
          <cell r="O130">
            <v>36178</v>
          </cell>
          <cell r="P130">
            <v>36278</v>
          </cell>
          <cell r="Q130">
            <v>300</v>
          </cell>
          <cell r="R130">
            <v>15</v>
          </cell>
          <cell r="S130">
            <v>100</v>
          </cell>
          <cell r="T130" t="str">
            <v/>
          </cell>
          <cell r="U130" t="str">
            <v/>
          </cell>
          <cell r="V130">
            <v>0</v>
          </cell>
        </row>
        <row r="131">
          <cell r="A131">
            <v>10</v>
          </cell>
          <cell r="B131">
            <v>84</v>
          </cell>
          <cell r="C131">
            <v>10</v>
          </cell>
          <cell r="D131">
            <v>100</v>
          </cell>
          <cell r="E131">
            <v>3000</v>
          </cell>
          <cell r="F131">
            <v>10</v>
          </cell>
          <cell r="G131">
            <v>84</v>
          </cell>
          <cell r="H131">
            <v>21</v>
          </cell>
          <cell r="I131">
            <v>29</v>
          </cell>
          <cell r="J131">
            <v>29</v>
          </cell>
          <cell r="K131">
            <v>29</v>
          </cell>
          <cell r="N131" t="str">
            <v>Ink &amp; Paint Projection</v>
          </cell>
          <cell r="O131">
            <v>36208</v>
          </cell>
          <cell r="P131">
            <v>36292</v>
          </cell>
          <cell r="Q131">
            <v>300</v>
          </cell>
          <cell r="R131">
            <v>12</v>
          </cell>
          <cell r="S131">
            <v>84</v>
          </cell>
          <cell r="T131" t="str">
            <v/>
          </cell>
          <cell r="U131" t="str">
            <v/>
          </cell>
          <cell r="V131" t="str">
            <v/>
          </cell>
        </row>
        <row r="132">
          <cell r="B132">
            <v>14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O132" t="str">
            <v>PROJECTED RTM</v>
          </cell>
          <cell r="Q132">
            <v>36371</v>
          </cell>
          <cell r="R132">
            <v>147</v>
          </cell>
          <cell r="S132">
            <v>70</v>
          </cell>
        </row>
        <row r="133">
          <cell r="O133" t="str">
            <v>PROJECTED STREET</v>
          </cell>
          <cell r="Q133">
            <v>36401</v>
          </cell>
        </row>
        <row r="134">
          <cell r="O134" t="str">
            <v>+ or - Scheduled Date</v>
          </cell>
          <cell r="Q134">
            <v>0</v>
          </cell>
        </row>
        <row r="136">
          <cell r="N136" t="str">
            <v>DI PROJECT</v>
          </cell>
          <cell r="Q136">
            <v>3000</v>
          </cell>
          <cell r="R136" t="str">
            <v>WK Count</v>
          </cell>
          <cell r="S136" t="str">
            <v>Total Days</v>
          </cell>
        </row>
        <row r="137">
          <cell r="A137" t="str">
            <v>CALCULATION TABLE TO DRIVE GANTT CHART</v>
          </cell>
          <cell r="O137" t="str">
            <v>START</v>
          </cell>
          <cell r="P137" t="str">
            <v>END</v>
          </cell>
        </row>
        <row r="138">
          <cell r="A138" t="str">
            <v>PHASE 1</v>
          </cell>
          <cell r="C138" t="str">
            <v>PHASE 2</v>
          </cell>
          <cell r="F138" t="str">
            <v>PHASE 3</v>
          </cell>
          <cell r="L138" t="str">
            <v>RELEASE</v>
          </cell>
          <cell r="N138" t="str">
            <v>Prep Projection</v>
          </cell>
          <cell r="O138">
            <v>36234</v>
          </cell>
          <cell r="P138">
            <v>36318</v>
          </cell>
          <cell r="Q138">
            <v>300</v>
          </cell>
          <cell r="R138">
            <v>12</v>
          </cell>
          <cell r="S138">
            <v>84</v>
          </cell>
          <cell r="T138" t="str">
            <v/>
          </cell>
          <cell r="U138" t="str">
            <v/>
          </cell>
          <cell r="V138" t="str">
            <v/>
          </cell>
        </row>
        <row r="139">
          <cell r="A139" t="str">
            <v>Wks</v>
          </cell>
          <cell r="B139" t="str">
            <v>Days</v>
          </cell>
          <cell r="C139" t="str">
            <v>Wks</v>
          </cell>
          <cell r="D139" t="str">
            <v>Days</v>
          </cell>
          <cell r="E139" t="str">
            <v>UNITS</v>
          </cell>
          <cell r="F139" t="str">
            <v>Wks</v>
          </cell>
          <cell r="G139" t="str">
            <v>Days</v>
          </cell>
          <cell r="H139" t="str">
            <v>ALPHA</v>
          </cell>
          <cell r="I139" t="str">
            <v>BETA</v>
          </cell>
          <cell r="J139" t="str">
            <v>RTM</v>
          </cell>
          <cell r="N139" t="str">
            <v>Animation Projection</v>
          </cell>
          <cell r="O139">
            <v>36248</v>
          </cell>
          <cell r="P139">
            <v>36348</v>
          </cell>
          <cell r="Q139">
            <v>300</v>
          </cell>
          <cell r="R139">
            <v>15</v>
          </cell>
          <cell r="S139">
            <v>100</v>
          </cell>
          <cell r="T139" t="str">
            <v/>
          </cell>
          <cell r="U139" t="str">
            <v/>
          </cell>
          <cell r="V139" t="str">
            <v/>
          </cell>
        </row>
        <row r="140">
          <cell r="A140">
            <v>10</v>
          </cell>
          <cell r="B140">
            <v>84</v>
          </cell>
          <cell r="C140">
            <v>10</v>
          </cell>
          <cell r="D140">
            <v>100</v>
          </cell>
          <cell r="E140">
            <v>3000</v>
          </cell>
          <cell r="F140">
            <v>10</v>
          </cell>
          <cell r="G140">
            <v>84</v>
          </cell>
          <cell r="H140">
            <v>21</v>
          </cell>
          <cell r="I140">
            <v>29</v>
          </cell>
          <cell r="J140">
            <v>29</v>
          </cell>
          <cell r="K140">
            <v>29</v>
          </cell>
          <cell r="N140" t="str">
            <v>Ink &amp; Paint Projection</v>
          </cell>
          <cell r="O140">
            <v>36278</v>
          </cell>
          <cell r="P140">
            <v>36362</v>
          </cell>
          <cell r="Q140">
            <v>300</v>
          </cell>
          <cell r="R140">
            <v>12</v>
          </cell>
          <cell r="S140">
            <v>84</v>
          </cell>
          <cell r="T140" t="str">
            <v/>
          </cell>
          <cell r="U140" t="str">
            <v/>
          </cell>
          <cell r="V140" t="str">
            <v/>
          </cell>
        </row>
        <row r="141">
          <cell r="B141">
            <v>14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O141" t="str">
            <v>PROJECTED RTM</v>
          </cell>
          <cell r="Q141">
            <v>36441</v>
          </cell>
          <cell r="R141">
            <v>147</v>
          </cell>
          <cell r="S141">
            <v>70</v>
          </cell>
        </row>
        <row r="142">
          <cell r="O142" t="str">
            <v>PROJECTED STREET</v>
          </cell>
          <cell r="Q142">
            <v>36471</v>
          </cell>
        </row>
        <row r="143">
          <cell r="O143" t="str">
            <v>+ or - Scheduled Date</v>
          </cell>
          <cell r="Q143">
            <v>0</v>
          </cell>
        </row>
        <row r="146">
          <cell r="N146" t="str">
            <v>DI PROJECT</v>
          </cell>
          <cell r="Q146">
            <v>3000</v>
          </cell>
          <cell r="R146" t="str">
            <v>WK Count</v>
          </cell>
          <cell r="S146" t="str">
            <v>Total Days</v>
          </cell>
        </row>
        <row r="147">
          <cell r="A147" t="str">
            <v>CALCULATION TABLE TO DRIVE GANTT CHART</v>
          </cell>
          <cell r="O147" t="str">
            <v>START</v>
          </cell>
          <cell r="P147" t="str">
            <v>END</v>
          </cell>
        </row>
        <row r="148">
          <cell r="A148" t="str">
            <v>PHASE 1</v>
          </cell>
          <cell r="C148" t="str">
            <v>PHASE 2</v>
          </cell>
          <cell r="F148" t="str">
            <v>PHASE 3</v>
          </cell>
          <cell r="L148" t="str">
            <v>RELEASE</v>
          </cell>
          <cell r="N148" t="str">
            <v>Prep Projection</v>
          </cell>
          <cell r="O148">
            <v>36318</v>
          </cell>
          <cell r="P148">
            <v>36402</v>
          </cell>
          <cell r="Q148">
            <v>300</v>
          </cell>
          <cell r="R148">
            <v>12</v>
          </cell>
          <cell r="S148">
            <v>84</v>
          </cell>
          <cell r="T148" t="str">
            <v/>
          </cell>
          <cell r="U148" t="str">
            <v/>
          </cell>
          <cell r="V148" t="str">
            <v/>
          </cell>
        </row>
        <row r="149">
          <cell r="A149" t="str">
            <v>Wks</v>
          </cell>
          <cell r="B149" t="str">
            <v>Days</v>
          </cell>
          <cell r="C149" t="str">
            <v>Wks</v>
          </cell>
          <cell r="D149" t="str">
            <v>Days</v>
          </cell>
          <cell r="E149" t="str">
            <v>UNITS</v>
          </cell>
          <cell r="F149" t="str">
            <v>Wks</v>
          </cell>
          <cell r="G149" t="str">
            <v>Days</v>
          </cell>
          <cell r="H149" t="str">
            <v>ALPHA</v>
          </cell>
          <cell r="I149" t="str">
            <v>BETA</v>
          </cell>
          <cell r="J149" t="str">
            <v>RTM</v>
          </cell>
          <cell r="N149" t="str">
            <v>Animation Projection</v>
          </cell>
          <cell r="O149">
            <v>36332</v>
          </cell>
          <cell r="P149">
            <v>36432</v>
          </cell>
          <cell r="Q149">
            <v>300</v>
          </cell>
          <cell r="R149">
            <v>15</v>
          </cell>
          <cell r="S149">
            <v>100</v>
          </cell>
          <cell r="T149" t="str">
            <v/>
          </cell>
          <cell r="U149" t="str">
            <v/>
          </cell>
          <cell r="V149" t="str">
            <v/>
          </cell>
        </row>
        <row r="150">
          <cell r="A150">
            <v>10</v>
          </cell>
          <cell r="B150">
            <v>84</v>
          </cell>
          <cell r="C150">
            <v>10</v>
          </cell>
          <cell r="D150">
            <v>100</v>
          </cell>
          <cell r="E150">
            <v>3000</v>
          </cell>
          <cell r="F150">
            <v>10</v>
          </cell>
          <cell r="G150">
            <v>84</v>
          </cell>
          <cell r="H150">
            <v>21</v>
          </cell>
          <cell r="I150">
            <v>29</v>
          </cell>
          <cell r="J150">
            <v>29</v>
          </cell>
          <cell r="K150">
            <v>29</v>
          </cell>
          <cell r="N150" t="str">
            <v>Ink &amp; Paint Projection</v>
          </cell>
          <cell r="O150">
            <v>36362</v>
          </cell>
          <cell r="P150">
            <v>36446</v>
          </cell>
          <cell r="Q150">
            <v>300</v>
          </cell>
          <cell r="R150">
            <v>12</v>
          </cell>
          <cell r="S150">
            <v>84</v>
          </cell>
          <cell r="T150" t="str">
            <v/>
          </cell>
          <cell r="U150" t="str">
            <v/>
          </cell>
          <cell r="V150" t="str">
            <v/>
          </cell>
        </row>
        <row r="151">
          <cell r="B151">
            <v>14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O151" t="str">
            <v>PROJECTED RTM</v>
          </cell>
          <cell r="Q151">
            <v>36525</v>
          </cell>
          <cell r="R151">
            <v>147</v>
          </cell>
          <cell r="S151">
            <v>70</v>
          </cell>
        </row>
        <row r="152">
          <cell r="O152" t="str">
            <v>PROJECTED STREET</v>
          </cell>
          <cell r="Q152">
            <v>36555</v>
          </cell>
        </row>
        <row r="153">
          <cell r="O153" t="str">
            <v>+ or - Scheduled Date</v>
          </cell>
          <cell r="Q153">
            <v>0</v>
          </cell>
        </row>
        <row r="156">
          <cell r="N156" t="str">
            <v>DI PROJECT</v>
          </cell>
          <cell r="Q156">
            <v>3000</v>
          </cell>
          <cell r="R156" t="str">
            <v>WK Count</v>
          </cell>
          <cell r="S156" t="str">
            <v>Total Days</v>
          </cell>
        </row>
        <row r="157">
          <cell r="A157" t="str">
            <v>CALCULATION TABLE TO DRIVE GANTT CHART</v>
          </cell>
          <cell r="O157" t="str">
            <v>START</v>
          </cell>
          <cell r="P157" t="str">
            <v>END</v>
          </cell>
        </row>
        <row r="158">
          <cell r="A158" t="str">
            <v>PHASE 1</v>
          </cell>
          <cell r="C158" t="str">
            <v>PHASE 2</v>
          </cell>
          <cell r="F158" t="str">
            <v>PHASE 3</v>
          </cell>
          <cell r="L158" t="str">
            <v>RELEASE</v>
          </cell>
          <cell r="N158" t="str">
            <v>Prep Projection</v>
          </cell>
          <cell r="O158">
            <v>36402</v>
          </cell>
          <cell r="P158">
            <v>36486</v>
          </cell>
          <cell r="Q158">
            <v>300</v>
          </cell>
          <cell r="R158">
            <v>12</v>
          </cell>
          <cell r="S158">
            <v>84</v>
          </cell>
          <cell r="T158" t="str">
            <v/>
          </cell>
          <cell r="U158" t="str">
            <v/>
          </cell>
          <cell r="V158" t="str">
            <v/>
          </cell>
        </row>
        <row r="159">
          <cell r="A159" t="str">
            <v>Wks</v>
          </cell>
          <cell r="B159" t="str">
            <v>Days</v>
          </cell>
          <cell r="C159" t="str">
            <v>Wks</v>
          </cell>
          <cell r="D159" t="str">
            <v>Days</v>
          </cell>
          <cell r="E159" t="str">
            <v>UNITS</v>
          </cell>
          <cell r="F159" t="str">
            <v>Wks</v>
          </cell>
          <cell r="G159" t="str">
            <v>Days</v>
          </cell>
          <cell r="H159" t="str">
            <v>ALPHA</v>
          </cell>
          <cell r="I159" t="str">
            <v>BETA</v>
          </cell>
          <cell r="J159" t="str">
            <v>RTM</v>
          </cell>
          <cell r="N159" t="str">
            <v>Animation Projection</v>
          </cell>
          <cell r="O159">
            <v>36416</v>
          </cell>
          <cell r="P159">
            <v>36516</v>
          </cell>
          <cell r="Q159">
            <v>300</v>
          </cell>
          <cell r="R159">
            <v>15</v>
          </cell>
          <cell r="S159">
            <v>100</v>
          </cell>
          <cell r="T159" t="str">
            <v/>
          </cell>
          <cell r="U159" t="str">
            <v/>
          </cell>
          <cell r="V159" t="str">
            <v/>
          </cell>
        </row>
        <row r="160">
          <cell r="A160">
            <v>10</v>
          </cell>
          <cell r="B160">
            <v>84</v>
          </cell>
          <cell r="C160">
            <v>10</v>
          </cell>
          <cell r="D160">
            <v>100</v>
          </cell>
          <cell r="E160">
            <v>3000</v>
          </cell>
          <cell r="F160">
            <v>10</v>
          </cell>
          <cell r="G160">
            <v>84</v>
          </cell>
          <cell r="H160">
            <v>21</v>
          </cell>
          <cell r="I160">
            <v>29</v>
          </cell>
          <cell r="J160">
            <v>29</v>
          </cell>
          <cell r="K160">
            <v>29</v>
          </cell>
          <cell r="N160" t="str">
            <v>Ink &amp; Paint Projection</v>
          </cell>
          <cell r="O160">
            <v>36446</v>
          </cell>
          <cell r="P160">
            <v>36530</v>
          </cell>
          <cell r="Q160">
            <v>300</v>
          </cell>
          <cell r="R160">
            <v>12</v>
          </cell>
          <cell r="S160">
            <v>84</v>
          </cell>
          <cell r="T160" t="str">
            <v/>
          </cell>
          <cell r="U160" t="str">
            <v/>
          </cell>
          <cell r="V160" t="str">
            <v/>
          </cell>
        </row>
        <row r="161">
          <cell r="B161">
            <v>14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O161" t="str">
            <v>PROJECTED RTM</v>
          </cell>
          <cell r="Q161">
            <v>36609</v>
          </cell>
          <cell r="R161">
            <v>147</v>
          </cell>
          <cell r="S161">
            <v>70</v>
          </cell>
        </row>
        <row r="162">
          <cell r="O162" t="str">
            <v>PROJECTED STREET</v>
          </cell>
          <cell r="Q162">
            <v>36639</v>
          </cell>
        </row>
        <row r="163">
          <cell r="O163" t="str">
            <v>+ or - Scheduled Date</v>
          </cell>
          <cell r="Q163">
            <v>0</v>
          </cell>
        </row>
        <row r="165">
          <cell r="N165" t="str">
            <v>FORCAST</v>
          </cell>
          <cell r="Q165" t="str">
            <v>DATE</v>
          </cell>
          <cell r="T165">
            <v>36164</v>
          </cell>
          <cell r="U165">
            <v>36171</v>
          </cell>
          <cell r="V165">
            <v>36178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P4" sqref="P4"/>
    </sheetView>
  </sheetViews>
  <sheetFormatPr defaultRowHeight="15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15"/>
  <sheetViews>
    <sheetView showGridLines="0" tabSelected="1" workbookViewId="0"/>
  </sheetViews>
  <sheetFormatPr defaultRowHeight="15.75"/>
  <cols>
    <col min="2" max="2" width="10.125" bestFit="1" customWidth="1"/>
    <col min="3" max="3" width="12.25" bestFit="1" customWidth="1"/>
    <col min="4" max="4" width="10.625" bestFit="1" customWidth="1"/>
    <col min="5" max="5" width="10.625" customWidth="1"/>
    <col min="6" max="6" width="12.75" bestFit="1" customWidth="1"/>
    <col min="7" max="18" width="6.75" customWidth="1"/>
  </cols>
  <sheetData>
    <row r="1" spans="1:18" ht="21">
      <c r="B1" s="6" t="s">
        <v>72</v>
      </c>
    </row>
    <row r="3" spans="1:18">
      <c r="A3" s="5" t="s">
        <v>48</v>
      </c>
      <c r="B3" s="5" t="s">
        <v>69</v>
      </c>
      <c r="C3" s="5" t="s">
        <v>71</v>
      </c>
      <c r="D3" s="5" t="s">
        <v>70</v>
      </c>
      <c r="F3" s="5" t="s">
        <v>48</v>
      </c>
      <c r="G3" s="5" t="s">
        <v>58</v>
      </c>
      <c r="H3" s="5" t="s">
        <v>59</v>
      </c>
      <c r="I3" s="5" t="s">
        <v>60</v>
      </c>
      <c r="J3" s="5" t="s">
        <v>61</v>
      </c>
      <c r="K3" s="5" t="s">
        <v>49</v>
      </c>
      <c r="L3" s="5" t="s">
        <v>62</v>
      </c>
      <c r="M3" s="5" t="s">
        <v>63</v>
      </c>
      <c r="N3" s="5" t="s">
        <v>64</v>
      </c>
      <c r="O3" s="5" t="s">
        <v>65</v>
      </c>
      <c r="P3" s="5" t="s">
        <v>66</v>
      </c>
      <c r="Q3" s="5" t="s">
        <v>67</v>
      </c>
      <c r="R3" s="5" t="s">
        <v>68</v>
      </c>
    </row>
    <row r="4" spans="1:18">
      <c r="A4" s="5" t="s">
        <v>58</v>
      </c>
      <c r="B4" s="4">
        <v>51</v>
      </c>
      <c r="C4" s="4"/>
      <c r="D4" s="4"/>
      <c r="F4" s="5" t="s">
        <v>69</v>
      </c>
      <c r="G4" s="2">
        <v>51</v>
      </c>
      <c r="H4" s="4">
        <v>90</v>
      </c>
      <c r="I4" s="4">
        <v>146</v>
      </c>
      <c r="J4" s="4">
        <v>188</v>
      </c>
      <c r="K4" s="4">
        <v>283</v>
      </c>
      <c r="L4" s="4">
        <v>297</v>
      </c>
      <c r="M4" s="4">
        <v>289</v>
      </c>
      <c r="N4" s="4">
        <v>256</v>
      </c>
      <c r="O4" s="4">
        <v>165</v>
      </c>
      <c r="P4" s="4">
        <v>96</v>
      </c>
      <c r="Q4" s="4">
        <v>50</v>
      </c>
      <c r="R4" s="4">
        <v>36</v>
      </c>
    </row>
    <row r="5" spans="1:18">
      <c r="A5" s="5" t="s">
        <v>59</v>
      </c>
      <c r="B5" s="4">
        <v>90</v>
      </c>
      <c r="C5" s="4"/>
      <c r="D5" s="4"/>
      <c r="F5" s="5" t="s">
        <v>71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5" t="s">
        <v>60</v>
      </c>
      <c r="B6" s="4">
        <v>146</v>
      </c>
      <c r="C6" s="4"/>
      <c r="D6" s="4"/>
      <c r="F6" s="5" t="s">
        <v>70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5" t="s">
        <v>61</v>
      </c>
      <c r="B7" s="4">
        <v>188</v>
      </c>
      <c r="C7" s="4"/>
      <c r="D7" s="4"/>
    </row>
    <row r="8" spans="1:18">
      <c r="A8" s="5" t="s">
        <v>49</v>
      </c>
      <c r="B8" s="4">
        <v>283</v>
      </c>
      <c r="C8" s="4"/>
      <c r="D8" s="4"/>
    </row>
    <row r="9" spans="1:18">
      <c r="A9" s="5" t="s">
        <v>62</v>
      </c>
      <c r="B9" s="4">
        <v>297</v>
      </c>
      <c r="C9" s="4"/>
      <c r="D9" s="4"/>
    </row>
    <row r="10" spans="1:18">
      <c r="A10" s="5" t="s">
        <v>63</v>
      </c>
      <c r="B10" s="4">
        <v>289</v>
      </c>
      <c r="C10" s="4"/>
      <c r="D10" s="4"/>
    </row>
    <row r="11" spans="1:18">
      <c r="A11" s="5" t="s">
        <v>64</v>
      </c>
      <c r="B11" s="4">
        <v>256</v>
      </c>
      <c r="C11" s="4"/>
      <c r="D11" s="4"/>
    </row>
    <row r="12" spans="1:18">
      <c r="A12" s="5" t="s">
        <v>65</v>
      </c>
      <c r="B12" s="4">
        <v>165</v>
      </c>
      <c r="C12" s="4"/>
      <c r="D12" s="4"/>
    </row>
    <row r="13" spans="1:18">
      <c r="A13" s="5" t="s">
        <v>66</v>
      </c>
      <c r="B13" s="4">
        <v>96</v>
      </c>
      <c r="C13" s="4"/>
      <c r="D13" s="4"/>
    </row>
    <row r="14" spans="1:18">
      <c r="A14" s="5" t="s">
        <v>67</v>
      </c>
      <c r="B14" s="4">
        <v>50</v>
      </c>
      <c r="C14" s="4"/>
      <c r="D14" s="4"/>
    </row>
    <row r="15" spans="1:18">
      <c r="A15" s="5" t="s">
        <v>68</v>
      </c>
      <c r="B15" s="4">
        <v>36</v>
      </c>
      <c r="C15" s="4"/>
      <c r="D15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15"/>
  <sheetViews>
    <sheetView showGridLines="0" workbookViewId="0"/>
  </sheetViews>
  <sheetFormatPr defaultRowHeight="15.75"/>
  <cols>
    <col min="2" max="2" width="10.125" bestFit="1" customWidth="1"/>
    <col min="3" max="3" width="12.25" bestFit="1" customWidth="1"/>
    <col min="4" max="4" width="10.625" bestFit="1" customWidth="1"/>
    <col min="5" max="5" width="10.625" customWidth="1"/>
    <col min="6" max="6" width="12.75" bestFit="1" customWidth="1"/>
    <col min="7" max="18" width="6.75" customWidth="1"/>
  </cols>
  <sheetData>
    <row r="1" spans="1:18" ht="21">
      <c r="B1" s="6" t="s">
        <v>72</v>
      </c>
    </row>
    <row r="3" spans="1:18">
      <c r="A3" s="5" t="s">
        <v>48</v>
      </c>
      <c r="B3" s="5" t="s">
        <v>69</v>
      </c>
      <c r="C3" s="5" t="s">
        <v>71</v>
      </c>
      <c r="D3" s="5" t="s">
        <v>70</v>
      </c>
      <c r="F3" s="5" t="s">
        <v>48</v>
      </c>
      <c r="G3" s="5" t="s">
        <v>58</v>
      </c>
      <c r="H3" s="5" t="s">
        <v>59</v>
      </c>
      <c r="I3" s="5" t="s">
        <v>60</v>
      </c>
      <c r="J3" s="5" t="s">
        <v>61</v>
      </c>
      <c r="K3" s="5" t="s">
        <v>49</v>
      </c>
      <c r="L3" s="5" t="s">
        <v>62</v>
      </c>
      <c r="M3" s="5" t="s">
        <v>63</v>
      </c>
      <c r="N3" s="5" t="s">
        <v>64</v>
      </c>
      <c r="O3" s="5" t="s">
        <v>65</v>
      </c>
      <c r="P3" s="5" t="s">
        <v>66</v>
      </c>
      <c r="Q3" s="5" t="s">
        <v>67</v>
      </c>
      <c r="R3" s="5" t="s">
        <v>68</v>
      </c>
    </row>
    <row r="4" spans="1:18">
      <c r="A4" s="5" t="s">
        <v>58</v>
      </c>
      <c r="B4" s="4">
        <v>51</v>
      </c>
      <c r="C4" s="4"/>
      <c r="D4" s="4"/>
      <c r="F4" s="5" t="s">
        <v>69</v>
      </c>
      <c r="G4" s="2">
        <v>51</v>
      </c>
      <c r="H4" s="4">
        <v>90</v>
      </c>
      <c r="I4" s="4">
        <v>146</v>
      </c>
      <c r="J4" s="4">
        <v>188</v>
      </c>
      <c r="K4" s="4">
        <v>283</v>
      </c>
      <c r="L4" s="4">
        <v>297</v>
      </c>
      <c r="M4" s="4">
        <v>289</v>
      </c>
      <c r="N4" s="4">
        <v>256</v>
      </c>
      <c r="O4" s="4">
        <v>165</v>
      </c>
      <c r="P4" s="4">
        <v>96</v>
      </c>
      <c r="Q4" s="4">
        <v>50</v>
      </c>
      <c r="R4" s="4">
        <v>36</v>
      </c>
    </row>
    <row r="5" spans="1:18">
      <c r="A5" s="5" t="s">
        <v>59</v>
      </c>
      <c r="B5" s="4">
        <v>90</v>
      </c>
      <c r="C5" s="4"/>
      <c r="D5" s="4"/>
      <c r="F5" s="5" t="s">
        <v>71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5" t="s">
        <v>60</v>
      </c>
      <c r="B6" s="4">
        <v>146</v>
      </c>
      <c r="C6" s="4"/>
      <c r="D6" s="4"/>
      <c r="F6" s="5" t="s">
        <v>70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5" t="s">
        <v>61</v>
      </c>
      <c r="B7" s="4">
        <v>188</v>
      </c>
      <c r="C7" s="4"/>
      <c r="D7" s="4"/>
    </row>
    <row r="8" spans="1:18">
      <c r="A8" s="5" t="s">
        <v>49</v>
      </c>
      <c r="B8" s="4">
        <v>283</v>
      </c>
      <c r="C8" s="4"/>
      <c r="D8" s="4"/>
    </row>
    <row r="9" spans="1:18">
      <c r="A9" s="5" t="s">
        <v>62</v>
      </c>
      <c r="B9" s="4">
        <v>297</v>
      </c>
      <c r="C9" s="4"/>
      <c r="D9" s="4"/>
    </row>
    <row r="10" spans="1:18">
      <c r="A10" s="5" t="s">
        <v>63</v>
      </c>
      <c r="B10" s="4">
        <v>289</v>
      </c>
      <c r="C10" s="4"/>
      <c r="D10" s="4"/>
    </row>
    <row r="11" spans="1:18">
      <c r="A11" s="5" t="s">
        <v>64</v>
      </c>
      <c r="B11" s="4">
        <v>256</v>
      </c>
      <c r="C11" s="4"/>
      <c r="D11" s="4"/>
    </row>
    <row r="12" spans="1:18">
      <c r="A12" s="5" t="s">
        <v>65</v>
      </c>
      <c r="B12" s="4">
        <v>165</v>
      </c>
      <c r="C12" s="4"/>
      <c r="D12" s="4"/>
    </row>
    <row r="13" spans="1:18">
      <c r="A13" s="5" t="s">
        <v>66</v>
      </c>
      <c r="B13" s="4">
        <v>96</v>
      </c>
      <c r="C13" s="4"/>
      <c r="D13" s="4"/>
    </row>
    <row r="14" spans="1:18">
      <c r="A14" s="5" t="s">
        <v>67</v>
      </c>
      <c r="B14" s="4">
        <v>50</v>
      </c>
      <c r="C14" s="4"/>
      <c r="D14" s="4"/>
    </row>
    <row r="15" spans="1:18">
      <c r="A15" s="5" t="s">
        <v>68</v>
      </c>
      <c r="B15" s="4">
        <v>36</v>
      </c>
      <c r="C15" s="4"/>
      <c r="D15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P322"/>
  <sheetViews>
    <sheetView showGridLines="0" workbookViewId="0"/>
  </sheetViews>
  <sheetFormatPr defaultRowHeight="15.75"/>
  <cols>
    <col min="1" max="1" width="17.125" bestFit="1" customWidth="1"/>
    <col min="2" max="2" width="14.625" bestFit="1" customWidth="1"/>
    <col min="3" max="3" width="21.25" bestFit="1" customWidth="1"/>
    <col min="4" max="4" width="12.625" bestFit="1" customWidth="1"/>
    <col min="5" max="5" width="14.5" bestFit="1" customWidth="1"/>
    <col min="6" max="6" width="25.625" bestFit="1" customWidth="1"/>
    <col min="7" max="7" width="14.375" bestFit="1" customWidth="1"/>
    <col min="8" max="8" width="8.375" bestFit="1" customWidth="1"/>
    <col min="9" max="9" width="8.375" customWidth="1"/>
    <col min="10" max="10" width="19.125" bestFit="1" customWidth="1"/>
    <col min="11" max="11" width="18.125" bestFit="1" customWidth="1"/>
    <col min="12" max="12" width="18.125" customWidth="1"/>
    <col min="13" max="13" width="19" bestFit="1" customWidth="1"/>
    <col min="14" max="14" width="14" bestFit="1" customWidth="1"/>
    <col min="15" max="15" width="22" bestFit="1" customWidth="1"/>
    <col min="16" max="16" width="15.75" bestFit="1" customWidth="1"/>
  </cols>
  <sheetData>
    <row r="1" spans="1:16">
      <c r="A1" s="5" t="s">
        <v>0</v>
      </c>
      <c r="B1" s="5" t="s">
        <v>1</v>
      </c>
      <c r="C1" s="5" t="s">
        <v>55</v>
      </c>
      <c r="D1" s="5" t="s">
        <v>2</v>
      </c>
      <c r="E1" s="5" t="s">
        <v>3</v>
      </c>
      <c r="F1" s="5" t="s">
        <v>52</v>
      </c>
      <c r="G1" s="5" t="s">
        <v>4</v>
      </c>
      <c r="H1" s="5" t="s">
        <v>5</v>
      </c>
      <c r="I1" s="5" t="s">
        <v>54</v>
      </c>
      <c r="J1" s="5" t="s">
        <v>50</v>
      </c>
      <c r="K1" s="5" t="s">
        <v>51</v>
      </c>
      <c r="L1" s="5" t="s">
        <v>56</v>
      </c>
      <c r="M1" s="5" t="s">
        <v>57</v>
      </c>
      <c r="N1" s="5" t="s">
        <v>6</v>
      </c>
      <c r="O1" s="5" t="s">
        <v>53</v>
      </c>
      <c r="P1" s="5" t="s">
        <v>7</v>
      </c>
    </row>
    <row r="2" spans="1:16">
      <c r="A2" s="2" t="s">
        <v>8</v>
      </c>
      <c r="B2" s="2" t="s">
        <v>9</v>
      </c>
      <c r="C2" s="2" t="s">
        <v>42</v>
      </c>
      <c r="D2" s="2">
        <v>1350</v>
      </c>
      <c r="E2" s="2" t="s">
        <v>10</v>
      </c>
      <c r="F2" s="3">
        <v>40977</v>
      </c>
      <c r="G2" s="2">
        <v>32</v>
      </c>
      <c r="H2" s="2">
        <v>0</v>
      </c>
      <c r="I2" s="1">
        <f>H2/G2</f>
        <v>0</v>
      </c>
      <c r="J2" s="2">
        <f>D2*G2</f>
        <v>43200</v>
      </c>
      <c r="K2" s="2">
        <f>D2*H2</f>
        <v>0</v>
      </c>
      <c r="L2" s="2">
        <f t="shared" ref="L2:L65" si="0">CEILING(J2/69,1)</f>
        <v>627</v>
      </c>
      <c r="M2" s="2">
        <f>CEILING(J2/75,1)</f>
        <v>576</v>
      </c>
      <c r="N2" s="3">
        <v>40979</v>
      </c>
      <c r="O2" s="3">
        <v>40984</v>
      </c>
      <c r="P2" s="2" t="s">
        <v>11</v>
      </c>
    </row>
    <row r="3" spans="1:16">
      <c r="A3" s="2" t="s">
        <v>8</v>
      </c>
      <c r="B3" s="2" t="s">
        <v>12</v>
      </c>
      <c r="C3" s="2" t="s">
        <v>43</v>
      </c>
      <c r="D3" s="2">
        <v>2000</v>
      </c>
      <c r="E3" s="2" t="s">
        <v>10</v>
      </c>
      <c r="F3" s="3">
        <v>41259</v>
      </c>
      <c r="G3" s="2">
        <v>50</v>
      </c>
      <c r="H3" s="2">
        <v>2</v>
      </c>
      <c r="I3" s="1">
        <f t="shared" ref="I3:I66" si="1">H3/G3</f>
        <v>0.04</v>
      </c>
      <c r="J3" s="2">
        <f t="shared" ref="J3:J66" si="2">D3*G3</f>
        <v>100000</v>
      </c>
      <c r="K3" s="2">
        <f t="shared" ref="K3:K66" si="3">D3*H3</f>
        <v>4000</v>
      </c>
      <c r="L3" s="2">
        <f t="shared" si="0"/>
        <v>1450</v>
      </c>
      <c r="M3" s="2">
        <f t="shared" ref="M3:M66" si="4">CEILING(J3/75,1)</f>
        <v>1334</v>
      </c>
      <c r="N3" s="3">
        <v>41261</v>
      </c>
      <c r="O3" s="3">
        <v>41268</v>
      </c>
      <c r="P3" s="2" t="s">
        <v>13</v>
      </c>
    </row>
    <row r="4" spans="1:16">
      <c r="A4" s="2" t="s">
        <v>8</v>
      </c>
      <c r="B4" s="2" t="s">
        <v>14</v>
      </c>
      <c r="C4" s="2" t="s">
        <v>44</v>
      </c>
      <c r="D4" s="2">
        <v>1380</v>
      </c>
      <c r="E4" s="2" t="s">
        <v>10</v>
      </c>
      <c r="F4" s="3">
        <v>41014</v>
      </c>
      <c r="G4" s="2">
        <v>14</v>
      </c>
      <c r="H4" s="2">
        <v>1</v>
      </c>
      <c r="I4" s="1">
        <f t="shared" si="1"/>
        <v>7.1428571428571425E-2</v>
      </c>
      <c r="J4" s="2">
        <f t="shared" si="2"/>
        <v>19320</v>
      </c>
      <c r="K4" s="2">
        <f t="shared" si="3"/>
        <v>1380</v>
      </c>
      <c r="L4" s="2">
        <f t="shared" si="0"/>
        <v>280</v>
      </c>
      <c r="M4" s="2">
        <f t="shared" si="4"/>
        <v>258</v>
      </c>
      <c r="N4" s="3">
        <v>41016</v>
      </c>
      <c r="O4" s="3">
        <v>41023</v>
      </c>
      <c r="P4" s="2" t="s">
        <v>15</v>
      </c>
    </row>
    <row r="5" spans="1:16">
      <c r="A5" s="2" t="s">
        <v>8</v>
      </c>
      <c r="B5" s="2" t="s">
        <v>16</v>
      </c>
      <c r="C5" s="2" t="s">
        <v>42</v>
      </c>
      <c r="D5" s="2">
        <v>1700</v>
      </c>
      <c r="E5" s="2" t="s">
        <v>10</v>
      </c>
      <c r="F5" s="3">
        <v>41095</v>
      </c>
      <c r="G5" s="2">
        <v>16</v>
      </c>
      <c r="H5" s="2">
        <v>2</v>
      </c>
      <c r="I5" s="1">
        <f t="shared" si="1"/>
        <v>0.125</v>
      </c>
      <c r="J5" s="2">
        <f t="shared" si="2"/>
        <v>27200</v>
      </c>
      <c r="K5" s="2">
        <f t="shared" si="3"/>
        <v>3400</v>
      </c>
      <c r="L5" s="2">
        <f t="shared" si="0"/>
        <v>395</v>
      </c>
      <c r="M5" s="2">
        <f t="shared" si="4"/>
        <v>363</v>
      </c>
      <c r="N5" s="3">
        <v>41097</v>
      </c>
      <c r="O5" s="3">
        <v>41103</v>
      </c>
      <c r="P5" s="2" t="s">
        <v>17</v>
      </c>
    </row>
    <row r="6" spans="1:16">
      <c r="A6" s="2" t="s">
        <v>8</v>
      </c>
      <c r="B6" s="2" t="s">
        <v>18</v>
      </c>
      <c r="C6" s="2" t="s">
        <v>44</v>
      </c>
      <c r="D6" s="2">
        <v>1650</v>
      </c>
      <c r="E6" s="2" t="s">
        <v>10</v>
      </c>
      <c r="F6" s="3">
        <v>40961</v>
      </c>
      <c r="G6" s="2">
        <v>30</v>
      </c>
      <c r="H6" s="2">
        <v>1</v>
      </c>
      <c r="I6" s="1">
        <f t="shared" si="1"/>
        <v>3.3333333333333333E-2</v>
      </c>
      <c r="J6" s="2">
        <f t="shared" si="2"/>
        <v>49500</v>
      </c>
      <c r="K6" s="2">
        <f t="shared" si="3"/>
        <v>1650</v>
      </c>
      <c r="L6" s="2">
        <f t="shared" si="0"/>
        <v>718</v>
      </c>
      <c r="M6" s="2">
        <f t="shared" si="4"/>
        <v>660</v>
      </c>
      <c r="N6" s="3">
        <v>40963</v>
      </c>
      <c r="O6" s="3">
        <v>40970</v>
      </c>
      <c r="P6" s="2" t="s">
        <v>19</v>
      </c>
    </row>
    <row r="7" spans="1:16">
      <c r="A7" s="2" t="s">
        <v>8</v>
      </c>
      <c r="B7" s="2" t="s">
        <v>20</v>
      </c>
      <c r="C7" s="2" t="s">
        <v>45</v>
      </c>
      <c r="D7" s="2">
        <v>1250</v>
      </c>
      <c r="E7" s="2" t="s">
        <v>10</v>
      </c>
      <c r="F7" s="3">
        <v>41215</v>
      </c>
      <c r="G7" s="2">
        <v>47</v>
      </c>
      <c r="H7" s="2">
        <v>0</v>
      </c>
      <c r="I7" s="1">
        <f t="shared" si="1"/>
        <v>0</v>
      </c>
      <c r="J7" s="2">
        <f t="shared" si="2"/>
        <v>58750</v>
      </c>
      <c r="K7" s="2">
        <f t="shared" si="3"/>
        <v>0</v>
      </c>
      <c r="L7" s="2">
        <f t="shared" si="0"/>
        <v>852</v>
      </c>
      <c r="M7" s="2">
        <f t="shared" si="4"/>
        <v>784</v>
      </c>
      <c r="N7" s="3">
        <v>41217</v>
      </c>
      <c r="O7" s="3">
        <v>41222</v>
      </c>
      <c r="P7" s="2" t="s">
        <v>21</v>
      </c>
    </row>
    <row r="8" spans="1:16">
      <c r="A8" s="2" t="s">
        <v>22</v>
      </c>
      <c r="B8" s="2" t="s">
        <v>14</v>
      </c>
      <c r="C8" s="2" t="s">
        <v>44</v>
      </c>
      <c r="D8" s="2">
        <v>2360</v>
      </c>
      <c r="E8" s="2" t="s">
        <v>10</v>
      </c>
      <c r="F8" s="3">
        <v>40919</v>
      </c>
      <c r="G8" s="2">
        <v>20</v>
      </c>
      <c r="H8" s="2">
        <v>3</v>
      </c>
      <c r="I8" s="1">
        <f t="shared" si="1"/>
        <v>0.15</v>
      </c>
      <c r="J8" s="2">
        <f t="shared" si="2"/>
        <v>47200</v>
      </c>
      <c r="K8" s="2">
        <f t="shared" si="3"/>
        <v>7080</v>
      </c>
      <c r="L8" s="2">
        <f t="shared" si="0"/>
        <v>685</v>
      </c>
      <c r="M8" s="2">
        <f t="shared" si="4"/>
        <v>630</v>
      </c>
      <c r="N8" s="3">
        <v>40921</v>
      </c>
      <c r="O8" s="3">
        <v>40928</v>
      </c>
      <c r="P8" s="2" t="s">
        <v>21</v>
      </c>
    </row>
    <row r="9" spans="1:16">
      <c r="A9" s="2" t="s">
        <v>22</v>
      </c>
      <c r="B9" s="2" t="s">
        <v>9</v>
      </c>
      <c r="C9" s="2" t="s">
        <v>42</v>
      </c>
      <c r="D9" s="2">
        <v>3160</v>
      </c>
      <c r="E9" s="2" t="s">
        <v>10</v>
      </c>
      <c r="F9" s="3">
        <v>41020</v>
      </c>
      <c r="G9" s="2">
        <v>46</v>
      </c>
      <c r="H9" s="2">
        <v>1</v>
      </c>
      <c r="I9" s="1">
        <f t="shared" si="1"/>
        <v>2.1739130434782608E-2</v>
      </c>
      <c r="J9" s="2">
        <f t="shared" si="2"/>
        <v>145360</v>
      </c>
      <c r="K9" s="2">
        <f t="shared" si="3"/>
        <v>3160</v>
      </c>
      <c r="L9" s="2">
        <f t="shared" si="0"/>
        <v>2107</v>
      </c>
      <c r="M9" s="2">
        <f t="shared" si="4"/>
        <v>1939</v>
      </c>
      <c r="N9" s="3">
        <v>41022</v>
      </c>
      <c r="O9" s="3">
        <v>41029</v>
      </c>
      <c r="P9" s="2" t="s">
        <v>21</v>
      </c>
    </row>
    <row r="10" spans="1:16">
      <c r="A10" s="2" t="s">
        <v>22</v>
      </c>
      <c r="B10" s="2" t="s">
        <v>16</v>
      </c>
      <c r="C10" s="2" t="s">
        <v>42</v>
      </c>
      <c r="D10" s="2">
        <v>1990</v>
      </c>
      <c r="E10" s="2" t="s">
        <v>10</v>
      </c>
      <c r="F10" s="3">
        <v>41242</v>
      </c>
      <c r="G10" s="2">
        <v>18</v>
      </c>
      <c r="H10" s="2">
        <v>0</v>
      </c>
      <c r="I10" s="1">
        <f t="shared" si="1"/>
        <v>0</v>
      </c>
      <c r="J10" s="2">
        <f t="shared" si="2"/>
        <v>35820</v>
      </c>
      <c r="K10" s="2">
        <f t="shared" si="3"/>
        <v>0</v>
      </c>
      <c r="L10" s="2">
        <f t="shared" si="0"/>
        <v>520</v>
      </c>
      <c r="M10" s="2">
        <f t="shared" si="4"/>
        <v>478</v>
      </c>
      <c r="N10" s="3">
        <v>41244</v>
      </c>
      <c r="O10" s="3">
        <v>41250</v>
      </c>
      <c r="P10" s="2" t="s">
        <v>11</v>
      </c>
    </row>
    <row r="11" spans="1:16">
      <c r="A11" s="2" t="s">
        <v>22</v>
      </c>
      <c r="B11" s="2" t="s">
        <v>18</v>
      </c>
      <c r="C11" s="2" t="s">
        <v>44</v>
      </c>
      <c r="D11" s="2">
        <v>2570</v>
      </c>
      <c r="E11" s="2" t="s">
        <v>10</v>
      </c>
      <c r="F11" s="3">
        <v>41076</v>
      </c>
      <c r="G11" s="2">
        <v>23</v>
      </c>
      <c r="H11" s="2">
        <v>3</v>
      </c>
      <c r="I11" s="1">
        <f t="shared" si="1"/>
        <v>0.13043478260869565</v>
      </c>
      <c r="J11" s="2">
        <f t="shared" si="2"/>
        <v>59110</v>
      </c>
      <c r="K11" s="2">
        <f t="shared" si="3"/>
        <v>7710</v>
      </c>
      <c r="L11" s="2">
        <f t="shared" si="0"/>
        <v>857</v>
      </c>
      <c r="M11" s="2">
        <f t="shared" si="4"/>
        <v>789</v>
      </c>
      <c r="N11" s="3">
        <v>41078</v>
      </c>
      <c r="O11" s="3">
        <v>41085</v>
      </c>
      <c r="P11" s="2" t="s">
        <v>13</v>
      </c>
    </row>
    <row r="12" spans="1:16">
      <c r="A12" s="2" t="s">
        <v>22</v>
      </c>
      <c r="B12" s="2" t="s">
        <v>12</v>
      </c>
      <c r="C12" s="2" t="s">
        <v>43</v>
      </c>
      <c r="D12" s="2">
        <v>3150</v>
      </c>
      <c r="E12" s="2" t="s">
        <v>10</v>
      </c>
      <c r="F12" s="3">
        <v>41021</v>
      </c>
      <c r="G12" s="2">
        <v>39</v>
      </c>
      <c r="H12" s="2">
        <v>0</v>
      </c>
      <c r="I12" s="1">
        <f t="shared" si="1"/>
        <v>0</v>
      </c>
      <c r="J12" s="2">
        <f t="shared" si="2"/>
        <v>122850</v>
      </c>
      <c r="K12" s="2">
        <f t="shared" si="3"/>
        <v>0</v>
      </c>
      <c r="L12" s="2">
        <f t="shared" si="0"/>
        <v>1781</v>
      </c>
      <c r="M12" s="2">
        <f t="shared" si="4"/>
        <v>1638</v>
      </c>
      <c r="N12" s="3">
        <v>41023</v>
      </c>
      <c r="O12" s="3">
        <v>41030</v>
      </c>
      <c r="P12" s="2" t="s">
        <v>11</v>
      </c>
    </row>
    <row r="13" spans="1:16">
      <c r="A13" s="2" t="s">
        <v>22</v>
      </c>
      <c r="B13" s="2" t="s">
        <v>20</v>
      </c>
      <c r="C13" s="2" t="s">
        <v>45</v>
      </c>
      <c r="D13" s="2">
        <v>3100</v>
      </c>
      <c r="E13" s="2" t="s">
        <v>10</v>
      </c>
      <c r="F13" s="3">
        <v>41117</v>
      </c>
      <c r="G13" s="2">
        <v>30</v>
      </c>
      <c r="H13" s="2">
        <v>3</v>
      </c>
      <c r="I13" s="1">
        <f t="shared" si="1"/>
        <v>0.1</v>
      </c>
      <c r="J13" s="2">
        <f t="shared" si="2"/>
        <v>93000</v>
      </c>
      <c r="K13" s="2">
        <f t="shared" si="3"/>
        <v>9300</v>
      </c>
      <c r="L13" s="2">
        <f t="shared" si="0"/>
        <v>1348</v>
      </c>
      <c r="M13" s="2">
        <f t="shared" si="4"/>
        <v>1240</v>
      </c>
      <c r="N13" s="3">
        <v>41119</v>
      </c>
      <c r="O13" s="3">
        <v>41124</v>
      </c>
      <c r="P13" s="2" t="s">
        <v>13</v>
      </c>
    </row>
    <row r="14" spans="1:16">
      <c r="A14" s="2" t="s">
        <v>22</v>
      </c>
      <c r="B14" s="2" t="s">
        <v>23</v>
      </c>
      <c r="C14" s="2" t="s">
        <v>46</v>
      </c>
      <c r="D14" s="2">
        <v>4800</v>
      </c>
      <c r="E14" s="2" t="s">
        <v>10</v>
      </c>
      <c r="F14" s="3">
        <v>41044</v>
      </c>
      <c r="G14" s="2">
        <v>27</v>
      </c>
      <c r="H14" s="2">
        <v>4</v>
      </c>
      <c r="I14" s="1">
        <f t="shared" si="1"/>
        <v>0.14814814814814814</v>
      </c>
      <c r="J14" s="2">
        <f t="shared" si="2"/>
        <v>129600</v>
      </c>
      <c r="K14" s="2">
        <f t="shared" si="3"/>
        <v>19200</v>
      </c>
      <c r="L14" s="2">
        <f t="shared" si="0"/>
        <v>1879</v>
      </c>
      <c r="M14" s="2">
        <f t="shared" si="4"/>
        <v>1728</v>
      </c>
      <c r="N14" s="3">
        <v>41046</v>
      </c>
      <c r="O14" s="3">
        <v>41053</v>
      </c>
      <c r="P14" s="2" t="s">
        <v>11</v>
      </c>
    </row>
    <row r="15" spans="1:16">
      <c r="A15" s="2" t="s">
        <v>24</v>
      </c>
      <c r="B15" s="2" t="s">
        <v>23</v>
      </c>
      <c r="C15" s="2" t="s">
        <v>46</v>
      </c>
      <c r="D15" s="2">
        <v>3370</v>
      </c>
      <c r="E15" s="2" t="s">
        <v>10</v>
      </c>
      <c r="F15" s="3">
        <v>41039</v>
      </c>
      <c r="G15" s="2">
        <v>33</v>
      </c>
      <c r="H15" s="2">
        <v>2</v>
      </c>
      <c r="I15" s="1">
        <f t="shared" si="1"/>
        <v>6.0606060606060608E-2</v>
      </c>
      <c r="J15" s="2">
        <f t="shared" si="2"/>
        <v>111210</v>
      </c>
      <c r="K15" s="2">
        <f t="shared" si="3"/>
        <v>6740</v>
      </c>
      <c r="L15" s="2">
        <f t="shared" si="0"/>
        <v>1612</v>
      </c>
      <c r="M15" s="2">
        <f t="shared" si="4"/>
        <v>1483</v>
      </c>
      <c r="N15" s="3">
        <v>41041</v>
      </c>
      <c r="O15" s="3">
        <v>41047</v>
      </c>
      <c r="P15" s="2" t="s">
        <v>13</v>
      </c>
    </row>
    <row r="16" spans="1:16">
      <c r="A16" s="2" t="s">
        <v>24</v>
      </c>
      <c r="B16" s="2" t="s">
        <v>18</v>
      </c>
      <c r="C16" s="2" t="s">
        <v>44</v>
      </c>
      <c r="D16" s="2">
        <v>1490</v>
      </c>
      <c r="E16" s="2" t="s">
        <v>10</v>
      </c>
      <c r="F16" s="3">
        <v>41246</v>
      </c>
      <c r="G16" s="2">
        <v>47</v>
      </c>
      <c r="H16" s="2">
        <v>0</v>
      </c>
      <c r="I16" s="1">
        <f t="shared" si="1"/>
        <v>0</v>
      </c>
      <c r="J16" s="2">
        <f t="shared" si="2"/>
        <v>70030</v>
      </c>
      <c r="K16" s="2">
        <f t="shared" si="3"/>
        <v>0</v>
      </c>
      <c r="L16" s="2">
        <f t="shared" si="0"/>
        <v>1015</v>
      </c>
      <c r="M16" s="2">
        <f t="shared" si="4"/>
        <v>934</v>
      </c>
      <c r="N16" s="3">
        <v>41248</v>
      </c>
      <c r="O16" s="3">
        <v>41255</v>
      </c>
      <c r="P16" s="2" t="s">
        <v>15</v>
      </c>
    </row>
    <row r="17" spans="1:16">
      <c r="A17" s="2" t="s">
        <v>24</v>
      </c>
      <c r="B17" s="2" t="s">
        <v>12</v>
      </c>
      <c r="C17" s="2" t="s">
        <v>43</v>
      </c>
      <c r="D17" s="2">
        <v>1280</v>
      </c>
      <c r="E17" s="2" t="s">
        <v>10</v>
      </c>
      <c r="F17" s="3">
        <v>41223</v>
      </c>
      <c r="G17" s="2">
        <v>21</v>
      </c>
      <c r="H17" s="2">
        <v>0</v>
      </c>
      <c r="I17" s="1">
        <f t="shared" si="1"/>
        <v>0</v>
      </c>
      <c r="J17" s="2">
        <f t="shared" si="2"/>
        <v>26880</v>
      </c>
      <c r="K17" s="2">
        <f t="shared" si="3"/>
        <v>0</v>
      </c>
      <c r="L17" s="2">
        <f t="shared" si="0"/>
        <v>390</v>
      </c>
      <c r="M17" s="2">
        <f t="shared" si="4"/>
        <v>359</v>
      </c>
      <c r="N17" s="3">
        <v>41225</v>
      </c>
      <c r="O17" s="3">
        <v>41232</v>
      </c>
      <c r="P17" s="2" t="s">
        <v>17</v>
      </c>
    </row>
    <row r="18" spans="1:16">
      <c r="A18" s="2" t="s">
        <v>24</v>
      </c>
      <c r="B18" s="2" t="s">
        <v>20</v>
      </c>
      <c r="C18" s="2" t="s">
        <v>45</v>
      </c>
      <c r="D18" s="2">
        <v>2900</v>
      </c>
      <c r="E18" s="2" t="s">
        <v>10</v>
      </c>
      <c r="F18" s="3">
        <v>41043</v>
      </c>
      <c r="G18" s="2">
        <v>36</v>
      </c>
      <c r="H18" s="2">
        <v>0</v>
      </c>
      <c r="I18" s="1">
        <f t="shared" si="1"/>
        <v>0</v>
      </c>
      <c r="J18" s="2">
        <f t="shared" si="2"/>
        <v>104400</v>
      </c>
      <c r="K18" s="2">
        <f t="shared" si="3"/>
        <v>0</v>
      </c>
      <c r="L18" s="2">
        <f t="shared" si="0"/>
        <v>1514</v>
      </c>
      <c r="M18" s="2">
        <f t="shared" si="4"/>
        <v>1392</v>
      </c>
      <c r="N18" s="3">
        <v>41045</v>
      </c>
      <c r="O18" s="3">
        <v>41052</v>
      </c>
      <c r="P18" s="2" t="s">
        <v>19</v>
      </c>
    </row>
    <row r="19" spans="1:16">
      <c r="A19" s="2" t="s">
        <v>25</v>
      </c>
      <c r="B19" s="2" t="s">
        <v>18</v>
      </c>
      <c r="C19" s="2" t="s">
        <v>44</v>
      </c>
      <c r="D19" s="2">
        <v>2540</v>
      </c>
      <c r="E19" s="2" t="s">
        <v>10</v>
      </c>
      <c r="F19" s="3">
        <v>41219</v>
      </c>
      <c r="G19" s="2">
        <v>39</v>
      </c>
      <c r="H19" s="2">
        <v>0</v>
      </c>
      <c r="I19" s="1">
        <f t="shared" si="1"/>
        <v>0</v>
      </c>
      <c r="J19" s="2">
        <f t="shared" si="2"/>
        <v>99060</v>
      </c>
      <c r="K19" s="2">
        <f t="shared" si="3"/>
        <v>0</v>
      </c>
      <c r="L19" s="2">
        <f t="shared" si="0"/>
        <v>1436</v>
      </c>
      <c r="M19" s="2">
        <f t="shared" si="4"/>
        <v>1321</v>
      </c>
      <c r="N19" s="3">
        <v>41221</v>
      </c>
      <c r="O19" s="3">
        <v>41228</v>
      </c>
      <c r="P19" s="2" t="s">
        <v>21</v>
      </c>
    </row>
    <row r="20" spans="1:16">
      <c r="A20" s="2" t="s">
        <v>25</v>
      </c>
      <c r="B20" s="2" t="s">
        <v>12</v>
      </c>
      <c r="C20" s="2" t="s">
        <v>43</v>
      </c>
      <c r="D20" s="2">
        <v>2620</v>
      </c>
      <c r="E20" s="2" t="s">
        <v>10</v>
      </c>
      <c r="F20" s="3">
        <v>41176</v>
      </c>
      <c r="G20" s="2">
        <v>20</v>
      </c>
      <c r="H20" s="2">
        <v>2</v>
      </c>
      <c r="I20" s="1">
        <f t="shared" si="1"/>
        <v>0.1</v>
      </c>
      <c r="J20" s="2">
        <f t="shared" si="2"/>
        <v>52400</v>
      </c>
      <c r="K20" s="2">
        <f t="shared" si="3"/>
        <v>5240</v>
      </c>
      <c r="L20" s="2">
        <f t="shared" si="0"/>
        <v>760</v>
      </c>
      <c r="M20" s="2">
        <f t="shared" si="4"/>
        <v>699</v>
      </c>
      <c r="N20" s="3">
        <v>41178</v>
      </c>
      <c r="O20" s="3">
        <v>41185</v>
      </c>
      <c r="P20" s="2" t="s">
        <v>13</v>
      </c>
    </row>
    <row r="21" spans="1:16">
      <c r="A21" s="2" t="s">
        <v>25</v>
      </c>
      <c r="B21" s="2" t="s">
        <v>20</v>
      </c>
      <c r="C21" s="2" t="s">
        <v>45</v>
      </c>
      <c r="D21" s="2">
        <v>2560</v>
      </c>
      <c r="E21" s="2" t="s">
        <v>10</v>
      </c>
      <c r="F21" s="3">
        <v>40991</v>
      </c>
      <c r="G21" s="2">
        <v>15</v>
      </c>
      <c r="H21" s="2">
        <v>0</v>
      </c>
      <c r="I21" s="1">
        <f t="shared" si="1"/>
        <v>0</v>
      </c>
      <c r="J21" s="2">
        <f t="shared" si="2"/>
        <v>38400</v>
      </c>
      <c r="K21" s="2">
        <f t="shared" si="3"/>
        <v>0</v>
      </c>
      <c r="L21" s="2">
        <f t="shared" si="0"/>
        <v>557</v>
      </c>
      <c r="M21" s="2">
        <f t="shared" si="4"/>
        <v>512</v>
      </c>
      <c r="N21" s="3">
        <v>40993</v>
      </c>
      <c r="O21" s="3">
        <v>40998</v>
      </c>
      <c r="P21" s="2" t="s">
        <v>15</v>
      </c>
    </row>
    <row r="22" spans="1:16">
      <c r="A22" s="2" t="s">
        <v>25</v>
      </c>
      <c r="B22" s="2" t="s">
        <v>14</v>
      </c>
      <c r="C22" s="2" t="s">
        <v>44</v>
      </c>
      <c r="D22" s="2">
        <v>2150</v>
      </c>
      <c r="E22" s="2" t="s">
        <v>10</v>
      </c>
      <c r="F22" s="3">
        <v>41222</v>
      </c>
      <c r="G22" s="2">
        <v>18</v>
      </c>
      <c r="H22" s="2">
        <v>2</v>
      </c>
      <c r="I22" s="1">
        <f t="shared" si="1"/>
        <v>0.1111111111111111</v>
      </c>
      <c r="J22" s="2">
        <f t="shared" si="2"/>
        <v>38700</v>
      </c>
      <c r="K22" s="2">
        <f t="shared" si="3"/>
        <v>4300</v>
      </c>
      <c r="L22" s="2">
        <f t="shared" si="0"/>
        <v>561</v>
      </c>
      <c r="M22" s="2">
        <f t="shared" si="4"/>
        <v>516</v>
      </c>
      <c r="N22" s="3">
        <v>41224</v>
      </c>
      <c r="O22" s="3">
        <v>41229</v>
      </c>
      <c r="P22" s="2" t="s">
        <v>11</v>
      </c>
    </row>
    <row r="23" spans="1:16">
      <c r="A23" s="2" t="s">
        <v>25</v>
      </c>
      <c r="B23" s="2" t="s">
        <v>9</v>
      </c>
      <c r="C23" s="2" t="s">
        <v>42</v>
      </c>
      <c r="D23" s="2">
        <v>3900</v>
      </c>
      <c r="E23" s="2" t="s">
        <v>10</v>
      </c>
      <c r="F23" s="3">
        <v>40914</v>
      </c>
      <c r="G23" s="2">
        <v>46</v>
      </c>
      <c r="H23" s="2">
        <v>4</v>
      </c>
      <c r="I23" s="1">
        <f t="shared" si="1"/>
        <v>8.6956521739130432E-2</v>
      </c>
      <c r="J23" s="2">
        <f t="shared" si="2"/>
        <v>179400</v>
      </c>
      <c r="K23" s="2">
        <f t="shared" si="3"/>
        <v>15600</v>
      </c>
      <c r="L23" s="2">
        <f t="shared" si="0"/>
        <v>2600</v>
      </c>
      <c r="M23" s="2">
        <f t="shared" si="4"/>
        <v>2392</v>
      </c>
      <c r="N23" s="3">
        <v>40916</v>
      </c>
      <c r="O23" s="3">
        <v>40921</v>
      </c>
      <c r="P23" s="2" t="s">
        <v>13</v>
      </c>
    </row>
    <row r="24" spans="1:16">
      <c r="A24" s="2" t="s">
        <v>25</v>
      </c>
      <c r="B24" s="2" t="s">
        <v>16</v>
      </c>
      <c r="C24" s="2" t="s">
        <v>42</v>
      </c>
      <c r="D24" s="2">
        <v>1790</v>
      </c>
      <c r="E24" s="2" t="s">
        <v>10</v>
      </c>
      <c r="F24" s="3">
        <v>41047</v>
      </c>
      <c r="G24" s="2">
        <v>31</v>
      </c>
      <c r="H24" s="2">
        <v>1</v>
      </c>
      <c r="I24" s="1">
        <f t="shared" si="1"/>
        <v>3.2258064516129031E-2</v>
      </c>
      <c r="J24" s="2">
        <f t="shared" si="2"/>
        <v>55490</v>
      </c>
      <c r="K24" s="2">
        <f t="shared" si="3"/>
        <v>1790</v>
      </c>
      <c r="L24" s="2">
        <f t="shared" si="0"/>
        <v>805</v>
      </c>
      <c r="M24" s="2">
        <f t="shared" si="4"/>
        <v>740</v>
      </c>
      <c r="N24" s="3">
        <v>41049</v>
      </c>
      <c r="O24" s="3">
        <v>41054</v>
      </c>
      <c r="P24" s="2" t="s">
        <v>15</v>
      </c>
    </row>
    <row r="25" spans="1:16">
      <c r="A25" s="2" t="s">
        <v>26</v>
      </c>
      <c r="B25" s="2" t="s">
        <v>14</v>
      </c>
      <c r="C25" s="2" t="s">
        <v>44</v>
      </c>
      <c r="D25" s="2">
        <v>4350</v>
      </c>
      <c r="E25" s="2" t="s">
        <v>10</v>
      </c>
      <c r="F25" s="3">
        <v>41000</v>
      </c>
      <c r="G25" s="2">
        <v>21</v>
      </c>
      <c r="H25" s="2">
        <v>3</v>
      </c>
      <c r="I25" s="1">
        <f t="shared" si="1"/>
        <v>0.14285714285714285</v>
      </c>
      <c r="J25" s="2">
        <f t="shared" si="2"/>
        <v>91350</v>
      </c>
      <c r="K25" s="2">
        <f t="shared" si="3"/>
        <v>13050</v>
      </c>
      <c r="L25" s="2">
        <f t="shared" si="0"/>
        <v>1324</v>
      </c>
      <c r="M25" s="2">
        <f t="shared" si="4"/>
        <v>1218</v>
      </c>
      <c r="N25" s="3">
        <v>41002</v>
      </c>
      <c r="O25" s="3">
        <v>41009</v>
      </c>
      <c r="P25" s="2" t="s">
        <v>11</v>
      </c>
    </row>
    <row r="26" spans="1:16">
      <c r="A26" s="2" t="s">
        <v>26</v>
      </c>
      <c r="B26" s="2" t="s">
        <v>18</v>
      </c>
      <c r="C26" s="2" t="s">
        <v>44</v>
      </c>
      <c r="D26" s="2">
        <v>2850</v>
      </c>
      <c r="E26" s="2" t="s">
        <v>10</v>
      </c>
      <c r="F26" s="3">
        <v>41016</v>
      </c>
      <c r="G26" s="2">
        <v>35</v>
      </c>
      <c r="H26" s="2">
        <v>2</v>
      </c>
      <c r="I26" s="1">
        <f t="shared" si="1"/>
        <v>5.7142857142857141E-2</v>
      </c>
      <c r="J26" s="2">
        <f t="shared" si="2"/>
        <v>99750</v>
      </c>
      <c r="K26" s="2">
        <f t="shared" si="3"/>
        <v>5700</v>
      </c>
      <c r="L26" s="2">
        <f t="shared" si="0"/>
        <v>1446</v>
      </c>
      <c r="M26" s="2">
        <f t="shared" si="4"/>
        <v>1330</v>
      </c>
      <c r="N26" s="3">
        <v>41018</v>
      </c>
      <c r="O26" s="3">
        <v>41025</v>
      </c>
      <c r="P26" s="2" t="s">
        <v>13</v>
      </c>
    </row>
    <row r="27" spans="1:16">
      <c r="A27" s="2" t="s">
        <v>26</v>
      </c>
      <c r="B27" s="2" t="s">
        <v>20</v>
      </c>
      <c r="C27" s="2" t="s">
        <v>45</v>
      </c>
      <c r="D27" s="2">
        <v>4050</v>
      </c>
      <c r="E27" s="2" t="s">
        <v>10</v>
      </c>
      <c r="F27" s="3">
        <v>41269</v>
      </c>
      <c r="G27" s="2">
        <v>48</v>
      </c>
      <c r="H27" s="2">
        <v>4</v>
      </c>
      <c r="I27" s="1">
        <f t="shared" si="1"/>
        <v>8.3333333333333329E-2</v>
      </c>
      <c r="J27" s="2">
        <f t="shared" si="2"/>
        <v>194400</v>
      </c>
      <c r="K27" s="2">
        <f t="shared" si="3"/>
        <v>16200</v>
      </c>
      <c r="L27" s="2">
        <f t="shared" si="0"/>
        <v>2818</v>
      </c>
      <c r="M27" s="2">
        <f t="shared" si="4"/>
        <v>2592</v>
      </c>
      <c r="N27" s="3">
        <v>41271</v>
      </c>
      <c r="O27" s="3">
        <v>41278</v>
      </c>
      <c r="P27" s="2" t="s">
        <v>15</v>
      </c>
    </row>
    <row r="28" spans="1:16">
      <c r="A28" s="2" t="s">
        <v>26</v>
      </c>
      <c r="B28" s="2" t="s">
        <v>27</v>
      </c>
      <c r="C28" s="2" t="s">
        <v>45</v>
      </c>
      <c r="D28" s="2">
        <v>3880</v>
      </c>
      <c r="E28" s="2" t="s">
        <v>10</v>
      </c>
      <c r="F28" s="3">
        <v>41258</v>
      </c>
      <c r="G28" s="2">
        <v>15</v>
      </c>
      <c r="H28" s="2">
        <v>1</v>
      </c>
      <c r="I28" s="1">
        <f t="shared" si="1"/>
        <v>6.6666666666666666E-2</v>
      </c>
      <c r="J28" s="2">
        <f t="shared" si="2"/>
        <v>58200</v>
      </c>
      <c r="K28" s="2">
        <f t="shared" si="3"/>
        <v>3880</v>
      </c>
      <c r="L28" s="2">
        <f t="shared" si="0"/>
        <v>844</v>
      </c>
      <c r="M28" s="2">
        <f t="shared" si="4"/>
        <v>776</v>
      </c>
      <c r="N28" s="3">
        <v>41260</v>
      </c>
      <c r="O28" s="3">
        <v>41267</v>
      </c>
      <c r="P28" s="2" t="s">
        <v>17</v>
      </c>
    </row>
    <row r="29" spans="1:16">
      <c r="A29" s="2" t="s">
        <v>26</v>
      </c>
      <c r="B29" s="2" t="s">
        <v>9</v>
      </c>
      <c r="C29" s="2" t="s">
        <v>42</v>
      </c>
      <c r="D29" s="2">
        <v>4210</v>
      </c>
      <c r="E29" s="2" t="s">
        <v>10</v>
      </c>
      <c r="F29" s="3">
        <v>41113</v>
      </c>
      <c r="G29" s="2">
        <v>35</v>
      </c>
      <c r="H29" s="2">
        <v>2</v>
      </c>
      <c r="I29" s="1">
        <f t="shared" si="1"/>
        <v>5.7142857142857141E-2</v>
      </c>
      <c r="J29" s="2">
        <f t="shared" si="2"/>
        <v>147350</v>
      </c>
      <c r="K29" s="2">
        <f t="shared" si="3"/>
        <v>8420</v>
      </c>
      <c r="L29" s="2">
        <f t="shared" si="0"/>
        <v>2136</v>
      </c>
      <c r="M29" s="2">
        <f t="shared" si="4"/>
        <v>1965</v>
      </c>
      <c r="N29" s="3">
        <v>41115</v>
      </c>
      <c r="O29" s="3">
        <v>41122</v>
      </c>
      <c r="P29" s="2" t="s">
        <v>19</v>
      </c>
    </row>
    <row r="30" spans="1:16">
      <c r="A30" s="2" t="s">
        <v>26</v>
      </c>
      <c r="B30" s="2" t="s">
        <v>16</v>
      </c>
      <c r="C30" s="2" t="s">
        <v>42</v>
      </c>
      <c r="D30" s="2">
        <v>4100</v>
      </c>
      <c r="E30" s="2" t="s">
        <v>10</v>
      </c>
      <c r="F30" s="3">
        <v>40920</v>
      </c>
      <c r="G30" s="2">
        <v>30</v>
      </c>
      <c r="H30" s="2">
        <v>2</v>
      </c>
      <c r="I30" s="1">
        <f t="shared" si="1"/>
        <v>6.6666666666666666E-2</v>
      </c>
      <c r="J30" s="2">
        <f t="shared" si="2"/>
        <v>123000</v>
      </c>
      <c r="K30" s="2">
        <f t="shared" si="3"/>
        <v>8200</v>
      </c>
      <c r="L30" s="2">
        <f t="shared" si="0"/>
        <v>1783</v>
      </c>
      <c r="M30" s="2">
        <f t="shared" si="4"/>
        <v>1640</v>
      </c>
      <c r="N30" s="3">
        <v>40922</v>
      </c>
      <c r="O30" s="3">
        <v>40928</v>
      </c>
      <c r="P30" s="2" t="s">
        <v>21</v>
      </c>
    </row>
    <row r="31" spans="1:16">
      <c r="A31" s="2" t="s">
        <v>26</v>
      </c>
      <c r="B31" s="2" t="s">
        <v>23</v>
      </c>
      <c r="C31" s="2" t="s">
        <v>46</v>
      </c>
      <c r="D31" s="2">
        <v>2870</v>
      </c>
      <c r="E31" s="2" t="s">
        <v>10</v>
      </c>
      <c r="F31" s="3">
        <v>41131</v>
      </c>
      <c r="G31" s="2">
        <v>16</v>
      </c>
      <c r="H31" s="2">
        <v>0</v>
      </c>
      <c r="I31" s="1">
        <f t="shared" si="1"/>
        <v>0</v>
      </c>
      <c r="J31" s="2">
        <f t="shared" si="2"/>
        <v>45920</v>
      </c>
      <c r="K31" s="2">
        <f t="shared" si="3"/>
        <v>0</v>
      </c>
      <c r="L31" s="2">
        <f t="shared" si="0"/>
        <v>666</v>
      </c>
      <c r="M31" s="2">
        <f t="shared" si="4"/>
        <v>613</v>
      </c>
      <c r="N31" s="3">
        <v>41133</v>
      </c>
      <c r="O31" s="3">
        <v>41138</v>
      </c>
      <c r="P31" s="2" t="s">
        <v>19</v>
      </c>
    </row>
    <row r="32" spans="1:16">
      <c r="A32" s="2" t="s">
        <v>28</v>
      </c>
      <c r="B32" s="2" t="s">
        <v>14</v>
      </c>
      <c r="C32" s="2" t="s">
        <v>44</v>
      </c>
      <c r="D32" s="2">
        <v>4590</v>
      </c>
      <c r="E32" s="2" t="s">
        <v>10</v>
      </c>
      <c r="F32" s="3">
        <v>41055</v>
      </c>
      <c r="G32" s="2">
        <v>28</v>
      </c>
      <c r="H32" s="2">
        <v>2</v>
      </c>
      <c r="I32" s="1">
        <f t="shared" si="1"/>
        <v>7.1428571428571425E-2</v>
      </c>
      <c r="J32" s="2">
        <f t="shared" si="2"/>
        <v>128520</v>
      </c>
      <c r="K32" s="2">
        <f t="shared" si="3"/>
        <v>9180</v>
      </c>
      <c r="L32" s="2">
        <f t="shared" si="0"/>
        <v>1863</v>
      </c>
      <c r="M32" s="2">
        <f t="shared" si="4"/>
        <v>1714</v>
      </c>
      <c r="N32" s="3">
        <v>41057</v>
      </c>
      <c r="O32" s="3">
        <v>41064</v>
      </c>
      <c r="P32" s="2" t="s">
        <v>21</v>
      </c>
    </row>
    <row r="33" spans="1:16">
      <c r="A33" s="2" t="s">
        <v>28</v>
      </c>
      <c r="B33" s="2" t="s">
        <v>18</v>
      </c>
      <c r="C33" s="2" t="s">
        <v>44</v>
      </c>
      <c r="D33" s="2">
        <v>5490</v>
      </c>
      <c r="E33" s="2" t="s">
        <v>10</v>
      </c>
      <c r="F33" s="3">
        <v>41118</v>
      </c>
      <c r="G33" s="2">
        <v>28</v>
      </c>
      <c r="H33" s="2">
        <v>2</v>
      </c>
      <c r="I33" s="1">
        <f t="shared" si="1"/>
        <v>7.1428571428571425E-2</v>
      </c>
      <c r="J33" s="2">
        <f t="shared" si="2"/>
        <v>153720</v>
      </c>
      <c r="K33" s="2">
        <f t="shared" si="3"/>
        <v>10980</v>
      </c>
      <c r="L33" s="2">
        <f t="shared" si="0"/>
        <v>2228</v>
      </c>
      <c r="M33" s="2">
        <f t="shared" si="4"/>
        <v>2050</v>
      </c>
      <c r="N33" s="3">
        <v>41120</v>
      </c>
      <c r="O33" s="3">
        <v>41127</v>
      </c>
      <c r="P33" s="2" t="s">
        <v>19</v>
      </c>
    </row>
    <row r="34" spans="1:16">
      <c r="A34" s="2" t="s">
        <v>28</v>
      </c>
      <c r="B34" s="2" t="s">
        <v>20</v>
      </c>
      <c r="C34" s="2" t="s">
        <v>45</v>
      </c>
      <c r="D34" s="2">
        <v>10010</v>
      </c>
      <c r="E34" s="2" t="s">
        <v>10</v>
      </c>
      <c r="F34" s="3">
        <v>41092</v>
      </c>
      <c r="G34" s="2">
        <v>14</v>
      </c>
      <c r="H34" s="2">
        <v>3</v>
      </c>
      <c r="I34" s="1">
        <f t="shared" si="1"/>
        <v>0.21428571428571427</v>
      </c>
      <c r="J34" s="2">
        <f t="shared" si="2"/>
        <v>140140</v>
      </c>
      <c r="K34" s="2">
        <f t="shared" si="3"/>
        <v>30030</v>
      </c>
      <c r="L34" s="2">
        <f t="shared" si="0"/>
        <v>2032</v>
      </c>
      <c r="M34" s="2">
        <f t="shared" si="4"/>
        <v>1869</v>
      </c>
      <c r="N34" s="3">
        <v>41094</v>
      </c>
      <c r="O34" s="3">
        <v>41101</v>
      </c>
      <c r="P34" s="2" t="s">
        <v>21</v>
      </c>
    </row>
    <row r="35" spans="1:16">
      <c r="A35" s="2" t="s">
        <v>28</v>
      </c>
      <c r="B35" s="2" t="s">
        <v>12</v>
      </c>
      <c r="C35" s="2" t="s">
        <v>43</v>
      </c>
      <c r="D35" s="2">
        <v>4550</v>
      </c>
      <c r="E35" s="2" t="s">
        <v>10</v>
      </c>
      <c r="F35" s="3">
        <v>40939</v>
      </c>
      <c r="G35" s="2">
        <v>22</v>
      </c>
      <c r="H35" s="2">
        <v>4</v>
      </c>
      <c r="I35" s="1">
        <f t="shared" si="1"/>
        <v>0.18181818181818182</v>
      </c>
      <c r="J35" s="2">
        <f t="shared" si="2"/>
        <v>100100</v>
      </c>
      <c r="K35" s="2">
        <f t="shared" si="3"/>
        <v>18200</v>
      </c>
      <c r="L35" s="2">
        <f t="shared" si="0"/>
        <v>1451</v>
      </c>
      <c r="M35" s="2">
        <f t="shared" si="4"/>
        <v>1335</v>
      </c>
      <c r="N35" s="3">
        <v>40941</v>
      </c>
      <c r="O35" s="3">
        <v>40948</v>
      </c>
      <c r="P35" s="2" t="s">
        <v>15</v>
      </c>
    </row>
    <row r="36" spans="1:16">
      <c r="A36" s="2" t="s">
        <v>29</v>
      </c>
      <c r="B36" s="2" t="s">
        <v>9</v>
      </c>
      <c r="C36" s="2" t="s">
        <v>42</v>
      </c>
      <c r="D36" s="2">
        <v>900</v>
      </c>
      <c r="E36" s="2" t="s">
        <v>10</v>
      </c>
      <c r="F36" s="3">
        <v>40952</v>
      </c>
      <c r="G36" s="2">
        <v>28</v>
      </c>
      <c r="H36" s="2">
        <v>4</v>
      </c>
      <c r="I36" s="1">
        <f t="shared" si="1"/>
        <v>0.14285714285714285</v>
      </c>
      <c r="J36" s="2">
        <f t="shared" si="2"/>
        <v>25200</v>
      </c>
      <c r="K36" s="2">
        <f t="shared" si="3"/>
        <v>3600</v>
      </c>
      <c r="L36" s="2">
        <f t="shared" si="0"/>
        <v>366</v>
      </c>
      <c r="M36" s="2">
        <f t="shared" si="4"/>
        <v>336</v>
      </c>
      <c r="N36" s="3">
        <v>40954</v>
      </c>
      <c r="O36" s="3">
        <v>40961</v>
      </c>
      <c r="P36" s="2" t="s">
        <v>17</v>
      </c>
    </row>
    <row r="37" spans="1:16">
      <c r="A37" s="2" t="s">
        <v>29</v>
      </c>
      <c r="B37" s="2" t="s">
        <v>18</v>
      </c>
      <c r="C37" s="2" t="s">
        <v>44</v>
      </c>
      <c r="D37" s="2">
        <v>1100</v>
      </c>
      <c r="E37" s="2" t="s">
        <v>10</v>
      </c>
      <c r="F37" s="3">
        <v>41184</v>
      </c>
      <c r="G37" s="2">
        <v>40</v>
      </c>
      <c r="H37" s="2">
        <v>3</v>
      </c>
      <c r="I37" s="1">
        <f t="shared" si="1"/>
        <v>7.4999999999999997E-2</v>
      </c>
      <c r="J37" s="2">
        <f t="shared" si="2"/>
        <v>44000</v>
      </c>
      <c r="K37" s="2">
        <f t="shared" si="3"/>
        <v>3300</v>
      </c>
      <c r="L37" s="2">
        <f t="shared" si="0"/>
        <v>638</v>
      </c>
      <c r="M37" s="2">
        <f t="shared" si="4"/>
        <v>587</v>
      </c>
      <c r="N37" s="3">
        <v>41186</v>
      </c>
      <c r="O37" s="3">
        <v>41193</v>
      </c>
      <c r="P37" s="2" t="s">
        <v>11</v>
      </c>
    </row>
    <row r="38" spans="1:16">
      <c r="A38" s="2" t="s">
        <v>29</v>
      </c>
      <c r="B38" s="2" t="s">
        <v>12</v>
      </c>
      <c r="C38" s="2" t="s">
        <v>43</v>
      </c>
      <c r="D38" s="2">
        <v>1750</v>
      </c>
      <c r="E38" s="2" t="s">
        <v>10</v>
      </c>
      <c r="F38" s="3">
        <v>41201</v>
      </c>
      <c r="G38" s="2">
        <v>40</v>
      </c>
      <c r="H38" s="2">
        <v>0</v>
      </c>
      <c r="I38" s="1">
        <f t="shared" si="1"/>
        <v>0</v>
      </c>
      <c r="J38" s="2">
        <f t="shared" si="2"/>
        <v>70000</v>
      </c>
      <c r="K38" s="2">
        <f t="shared" si="3"/>
        <v>0</v>
      </c>
      <c r="L38" s="2">
        <f t="shared" si="0"/>
        <v>1015</v>
      </c>
      <c r="M38" s="2">
        <f t="shared" si="4"/>
        <v>934</v>
      </c>
      <c r="N38" s="3">
        <v>41203</v>
      </c>
      <c r="O38" s="3">
        <v>41208</v>
      </c>
      <c r="P38" s="2" t="s">
        <v>13</v>
      </c>
    </row>
    <row r="39" spans="1:16">
      <c r="A39" s="2" t="s">
        <v>29</v>
      </c>
      <c r="B39" s="2" t="s">
        <v>23</v>
      </c>
      <c r="C39" s="2" t="s">
        <v>46</v>
      </c>
      <c r="D39" s="2">
        <v>1950</v>
      </c>
      <c r="E39" s="2" t="s">
        <v>10</v>
      </c>
      <c r="F39" s="3">
        <v>41270</v>
      </c>
      <c r="G39" s="2">
        <v>43</v>
      </c>
      <c r="H39" s="2">
        <v>3</v>
      </c>
      <c r="I39" s="1">
        <f t="shared" si="1"/>
        <v>6.9767441860465115E-2</v>
      </c>
      <c r="J39" s="2">
        <f t="shared" si="2"/>
        <v>83850</v>
      </c>
      <c r="K39" s="2">
        <f t="shared" si="3"/>
        <v>5850</v>
      </c>
      <c r="L39" s="2">
        <f t="shared" si="0"/>
        <v>1216</v>
      </c>
      <c r="M39" s="2">
        <f t="shared" si="4"/>
        <v>1118</v>
      </c>
      <c r="N39" s="3">
        <v>41272</v>
      </c>
      <c r="O39" s="3">
        <v>41278</v>
      </c>
      <c r="P39" s="2" t="s">
        <v>15</v>
      </c>
    </row>
    <row r="40" spans="1:16">
      <c r="A40" s="2" t="s">
        <v>30</v>
      </c>
      <c r="B40" s="2" t="s">
        <v>27</v>
      </c>
      <c r="C40" s="2" t="s">
        <v>45</v>
      </c>
      <c r="D40" s="2">
        <v>4700</v>
      </c>
      <c r="E40" s="2" t="s">
        <v>10</v>
      </c>
      <c r="F40" s="3">
        <v>41214</v>
      </c>
      <c r="G40" s="2">
        <v>49</v>
      </c>
      <c r="H40" s="2">
        <v>0</v>
      </c>
      <c r="I40" s="1">
        <f t="shared" si="1"/>
        <v>0</v>
      </c>
      <c r="J40" s="2">
        <f t="shared" si="2"/>
        <v>230300</v>
      </c>
      <c r="K40" s="2">
        <f t="shared" si="3"/>
        <v>0</v>
      </c>
      <c r="L40" s="2">
        <f t="shared" si="0"/>
        <v>3338</v>
      </c>
      <c r="M40" s="2">
        <f t="shared" si="4"/>
        <v>3071</v>
      </c>
      <c r="N40" s="3">
        <v>41216</v>
      </c>
      <c r="O40" s="3">
        <v>41222</v>
      </c>
      <c r="P40" s="2" t="s">
        <v>17</v>
      </c>
    </row>
    <row r="41" spans="1:16">
      <c r="A41" s="2" t="s">
        <v>30</v>
      </c>
      <c r="B41" s="2" t="s">
        <v>31</v>
      </c>
      <c r="C41" s="2" t="s">
        <v>47</v>
      </c>
      <c r="D41" s="2">
        <v>3750</v>
      </c>
      <c r="E41" s="2" t="s">
        <v>10</v>
      </c>
      <c r="F41" s="3">
        <v>41220</v>
      </c>
      <c r="G41" s="2">
        <v>41</v>
      </c>
      <c r="H41" s="2">
        <v>3</v>
      </c>
      <c r="I41" s="1">
        <f t="shared" si="1"/>
        <v>7.3170731707317069E-2</v>
      </c>
      <c r="J41" s="2">
        <f t="shared" si="2"/>
        <v>153750</v>
      </c>
      <c r="K41" s="2">
        <f t="shared" si="3"/>
        <v>11250</v>
      </c>
      <c r="L41" s="2">
        <f t="shared" si="0"/>
        <v>2229</v>
      </c>
      <c r="M41" s="2">
        <f t="shared" si="4"/>
        <v>2050</v>
      </c>
      <c r="N41" s="3">
        <v>41222</v>
      </c>
      <c r="O41" s="3">
        <v>41229</v>
      </c>
      <c r="P41" s="2" t="s">
        <v>19</v>
      </c>
    </row>
    <row r="42" spans="1:16">
      <c r="A42" s="2" t="s">
        <v>30</v>
      </c>
      <c r="B42" s="2" t="s">
        <v>32</v>
      </c>
      <c r="C42" s="2" t="s">
        <v>47</v>
      </c>
      <c r="D42" s="2">
        <v>2800</v>
      </c>
      <c r="E42" s="2" t="s">
        <v>10</v>
      </c>
      <c r="F42" s="3">
        <v>40907</v>
      </c>
      <c r="G42" s="2">
        <v>34</v>
      </c>
      <c r="H42" s="2">
        <v>3</v>
      </c>
      <c r="I42" s="1">
        <f t="shared" si="1"/>
        <v>8.8235294117647065E-2</v>
      </c>
      <c r="J42" s="2">
        <f t="shared" si="2"/>
        <v>95200</v>
      </c>
      <c r="K42" s="2">
        <f t="shared" si="3"/>
        <v>8400</v>
      </c>
      <c r="L42" s="2">
        <f t="shared" si="0"/>
        <v>1380</v>
      </c>
      <c r="M42" s="2">
        <f t="shared" si="4"/>
        <v>1270</v>
      </c>
      <c r="N42" s="3">
        <v>40909</v>
      </c>
      <c r="O42" s="3">
        <v>40914</v>
      </c>
      <c r="P42" s="2" t="s">
        <v>21</v>
      </c>
    </row>
    <row r="43" spans="1:16">
      <c r="A43" s="2" t="s">
        <v>30</v>
      </c>
      <c r="B43" s="2" t="s">
        <v>33</v>
      </c>
      <c r="C43" s="2" t="s">
        <v>45</v>
      </c>
      <c r="D43" s="2">
        <v>4500</v>
      </c>
      <c r="E43" s="2" t="s">
        <v>10</v>
      </c>
      <c r="F43" s="3">
        <v>41240</v>
      </c>
      <c r="G43" s="2">
        <v>28</v>
      </c>
      <c r="H43" s="2">
        <v>3</v>
      </c>
      <c r="I43" s="1">
        <f t="shared" si="1"/>
        <v>0.10714285714285714</v>
      </c>
      <c r="J43" s="2">
        <f t="shared" si="2"/>
        <v>126000</v>
      </c>
      <c r="K43" s="2">
        <f t="shared" si="3"/>
        <v>13500</v>
      </c>
      <c r="L43" s="2">
        <f t="shared" si="0"/>
        <v>1827</v>
      </c>
      <c r="M43" s="2">
        <f t="shared" si="4"/>
        <v>1680</v>
      </c>
      <c r="N43" s="3">
        <v>41242</v>
      </c>
      <c r="O43" s="3">
        <v>41249</v>
      </c>
      <c r="P43" s="2" t="s">
        <v>19</v>
      </c>
    </row>
    <row r="44" spans="1:16">
      <c r="A44" s="2" t="s">
        <v>34</v>
      </c>
      <c r="B44" s="2" t="s">
        <v>18</v>
      </c>
      <c r="C44" s="2" t="s">
        <v>44</v>
      </c>
      <c r="D44" s="2">
        <v>1650</v>
      </c>
      <c r="E44" s="2" t="s">
        <v>10</v>
      </c>
      <c r="F44" s="3">
        <v>41224</v>
      </c>
      <c r="G44" s="2">
        <v>39</v>
      </c>
      <c r="H44" s="2">
        <v>3</v>
      </c>
      <c r="I44" s="1">
        <f t="shared" si="1"/>
        <v>7.6923076923076927E-2</v>
      </c>
      <c r="J44" s="2">
        <f t="shared" si="2"/>
        <v>64350</v>
      </c>
      <c r="K44" s="2">
        <f t="shared" si="3"/>
        <v>4950</v>
      </c>
      <c r="L44" s="2">
        <f t="shared" si="0"/>
        <v>933</v>
      </c>
      <c r="M44" s="2">
        <f t="shared" si="4"/>
        <v>858</v>
      </c>
      <c r="N44" s="3">
        <v>41226</v>
      </c>
      <c r="O44" s="3">
        <v>41233</v>
      </c>
      <c r="P44" s="2" t="s">
        <v>13</v>
      </c>
    </row>
    <row r="45" spans="1:16">
      <c r="A45" s="2" t="s">
        <v>34</v>
      </c>
      <c r="B45" s="2" t="s">
        <v>14</v>
      </c>
      <c r="C45" s="2" t="s">
        <v>44</v>
      </c>
      <c r="D45" s="2">
        <v>1560</v>
      </c>
      <c r="E45" s="2" t="s">
        <v>10</v>
      </c>
      <c r="F45" s="3">
        <v>41081</v>
      </c>
      <c r="G45" s="2">
        <v>25</v>
      </c>
      <c r="H45" s="2">
        <v>3</v>
      </c>
      <c r="I45" s="1">
        <f t="shared" si="1"/>
        <v>0.12</v>
      </c>
      <c r="J45" s="2">
        <f t="shared" si="2"/>
        <v>39000</v>
      </c>
      <c r="K45" s="2">
        <f t="shared" si="3"/>
        <v>4680</v>
      </c>
      <c r="L45" s="2">
        <f t="shared" si="0"/>
        <v>566</v>
      </c>
      <c r="M45" s="2">
        <f t="shared" si="4"/>
        <v>520</v>
      </c>
      <c r="N45" s="3">
        <v>41083</v>
      </c>
      <c r="O45" s="3">
        <v>41089</v>
      </c>
      <c r="P45" s="2" t="s">
        <v>15</v>
      </c>
    </row>
    <row r="46" spans="1:16">
      <c r="A46" s="2" t="s">
        <v>34</v>
      </c>
      <c r="B46" s="2" t="s">
        <v>12</v>
      </c>
      <c r="C46" s="2" t="s">
        <v>43</v>
      </c>
      <c r="D46" s="2">
        <v>1150</v>
      </c>
      <c r="E46" s="2" t="s">
        <v>10</v>
      </c>
      <c r="F46" s="3">
        <v>41062</v>
      </c>
      <c r="G46" s="2">
        <v>13</v>
      </c>
      <c r="H46" s="2">
        <v>0</v>
      </c>
      <c r="I46" s="1">
        <f t="shared" si="1"/>
        <v>0</v>
      </c>
      <c r="J46" s="2">
        <f t="shared" si="2"/>
        <v>14950</v>
      </c>
      <c r="K46" s="2">
        <f t="shared" si="3"/>
        <v>0</v>
      </c>
      <c r="L46" s="2">
        <f t="shared" si="0"/>
        <v>217</v>
      </c>
      <c r="M46" s="2">
        <f t="shared" si="4"/>
        <v>200</v>
      </c>
      <c r="N46" s="3">
        <v>41064</v>
      </c>
      <c r="O46" s="3">
        <v>41071</v>
      </c>
      <c r="P46" s="2" t="s">
        <v>17</v>
      </c>
    </row>
    <row r="47" spans="1:16">
      <c r="A47" s="2" t="s">
        <v>34</v>
      </c>
      <c r="B47" s="2" t="s">
        <v>9</v>
      </c>
      <c r="C47" s="2" t="s">
        <v>42</v>
      </c>
      <c r="D47" s="2">
        <v>890</v>
      </c>
      <c r="E47" s="2" t="s">
        <v>10</v>
      </c>
      <c r="F47" s="3">
        <v>41022</v>
      </c>
      <c r="G47" s="2">
        <v>44</v>
      </c>
      <c r="H47" s="2">
        <v>1</v>
      </c>
      <c r="I47" s="1">
        <f t="shared" si="1"/>
        <v>2.2727272727272728E-2</v>
      </c>
      <c r="J47" s="2">
        <f t="shared" si="2"/>
        <v>39160</v>
      </c>
      <c r="K47" s="2">
        <f t="shared" si="3"/>
        <v>890</v>
      </c>
      <c r="L47" s="2">
        <f t="shared" si="0"/>
        <v>568</v>
      </c>
      <c r="M47" s="2">
        <f t="shared" si="4"/>
        <v>523</v>
      </c>
      <c r="N47" s="3">
        <v>41024</v>
      </c>
      <c r="O47" s="3">
        <v>41031</v>
      </c>
      <c r="P47" s="2" t="s">
        <v>13</v>
      </c>
    </row>
    <row r="48" spans="1:16">
      <c r="A48" s="2" t="s">
        <v>34</v>
      </c>
      <c r="B48" s="2" t="s">
        <v>16</v>
      </c>
      <c r="C48" s="2" t="s">
        <v>42</v>
      </c>
      <c r="D48" s="2">
        <v>1960</v>
      </c>
      <c r="E48" s="2" t="s">
        <v>10</v>
      </c>
      <c r="F48" s="3">
        <v>40958</v>
      </c>
      <c r="G48" s="2">
        <v>20</v>
      </c>
      <c r="H48" s="2">
        <v>3</v>
      </c>
      <c r="I48" s="1">
        <f t="shared" si="1"/>
        <v>0.15</v>
      </c>
      <c r="J48" s="2">
        <f t="shared" si="2"/>
        <v>39200</v>
      </c>
      <c r="K48" s="2">
        <f t="shared" si="3"/>
        <v>5880</v>
      </c>
      <c r="L48" s="2">
        <f t="shared" si="0"/>
        <v>569</v>
      </c>
      <c r="M48" s="2">
        <f t="shared" si="4"/>
        <v>523</v>
      </c>
      <c r="N48" s="3">
        <v>40960</v>
      </c>
      <c r="O48" s="3">
        <v>40967</v>
      </c>
      <c r="P48" s="2" t="s">
        <v>15</v>
      </c>
    </row>
    <row r="49" spans="1:16">
      <c r="A49" s="2" t="s">
        <v>34</v>
      </c>
      <c r="B49" s="2" t="s">
        <v>20</v>
      </c>
      <c r="C49" s="2" t="s">
        <v>45</v>
      </c>
      <c r="D49" s="2">
        <v>2500</v>
      </c>
      <c r="E49" s="2" t="s">
        <v>10</v>
      </c>
      <c r="F49" s="3">
        <v>40963</v>
      </c>
      <c r="G49" s="2">
        <v>15</v>
      </c>
      <c r="H49" s="2">
        <v>3</v>
      </c>
      <c r="I49" s="1">
        <f t="shared" si="1"/>
        <v>0.2</v>
      </c>
      <c r="J49" s="2">
        <f t="shared" si="2"/>
        <v>37500</v>
      </c>
      <c r="K49" s="2">
        <f t="shared" si="3"/>
        <v>7500</v>
      </c>
      <c r="L49" s="2">
        <f t="shared" si="0"/>
        <v>544</v>
      </c>
      <c r="M49" s="2">
        <f t="shared" si="4"/>
        <v>500</v>
      </c>
      <c r="N49" s="3">
        <v>40965</v>
      </c>
      <c r="O49" s="3">
        <v>40970</v>
      </c>
      <c r="P49" s="2" t="s">
        <v>17</v>
      </c>
    </row>
    <row r="50" spans="1:16">
      <c r="A50" s="2" t="s">
        <v>35</v>
      </c>
      <c r="B50" s="2" t="s">
        <v>18</v>
      </c>
      <c r="C50" s="2" t="s">
        <v>44</v>
      </c>
      <c r="D50" s="2">
        <v>800</v>
      </c>
      <c r="E50" s="2" t="s">
        <v>10</v>
      </c>
      <c r="F50" s="3">
        <v>40982</v>
      </c>
      <c r="G50" s="2">
        <v>17</v>
      </c>
      <c r="H50" s="2">
        <v>1</v>
      </c>
      <c r="I50" s="1">
        <f t="shared" si="1"/>
        <v>5.8823529411764705E-2</v>
      </c>
      <c r="J50" s="2">
        <f t="shared" si="2"/>
        <v>13600</v>
      </c>
      <c r="K50" s="2">
        <f t="shared" si="3"/>
        <v>800</v>
      </c>
      <c r="L50" s="2">
        <f t="shared" si="0"/>
        <v>198</v>
      </c>
      <c r="M50" s="2">
        <f t="shared" si="4"/>
        <v>182</v>
      </c>
      <c r="N50" s="3">
        <v>40984</v>
      </c>
      <c r="O50" s="3">
        <v>40991</v>
      </c>
      <c r="P50" s="2" t="s">
        <v>13</v>
      </c>
    </row>
    <row r="51" spans="1:16">
      <c r="A51" s="2" t="s">
        <v>35</v>
      </c>
      <c r="B51" s="2" t="s">
        <v>9</v>
      </c>
      <c r="C51" s="2" t="s">
        <v>42</v>
      </c>
      <c r="D51" s="2">
        <v>1150</v>
      </c>
      <c r="E51" s="2" t="s">
        <v>10</v>
      </c>
      <c r="F51" s="3">
        <v>41200</v>
      </c>
      <c r="G51" s="2">
        <v>31</v>
      </c>
      <c r="H51" s="2">
        <v>1</v>
      </c>
      <c r="I51" s="1">
        <f t="shared" si="1"/>
        <v>3.2258064516129031E-2</v>
      </c>
      <c r="J51" s="2">
        <f t="shared" si="2"/>
        <v>35650</v>
      </c>
      <c r="K51" s="2">
        <f t="shared" si="3"/>
        <v>1150</v>
      </c>
      <c r="L51" s="2">
        <f t="shared" si="0"/>
        <v>517</v>
      </c>
      <c r="M51" s="2">
        <f t="shared" si="4"/>
        <v>476</v>
      </c>
      <c r="N51" s="3">
        <v>41202</v>
      </c>
      <c r="O51" s="3">
        <v>41208</v>
      </c>
      <c r="P51" s="2" t="s">
        <v>15</v>
      </c>
    </row>
    <row r="52" spans="1:16">
      <c r="A52" s="2" t="s">
        <v>35</v>
      </c>
      <c r="B52" s="2" t="s">
        <v>16</v>
      </c>
      <c r="C52" s="2" t="s">
        <v>42</v>
      </c>
      <c r="D52" s="2">
        <v>1200</v>
      </c>
      <c r="E52" s="2" t="s">
        <v>10</v>
      </c>
      <c r="F52" s="3">
        <v>41048</v>
      </c>
      <c r="G52" s="2">
        <v>42</v>
      </c>
      <c r="H52" s="2">
        <v>2</v>
      </c>
      <c r="I52" s="1">
        <f t="shared" si="1"/>
        <v>4.7619047619047616E-2</v>
      </c>
      <c r="J52" s="2">
        <f t="shared" si="2"/>
        <v>50400</v>
      </c>
      <c r="K52" s="2">
        <f t="shared" si="3"/>
        <v>2400</v>
      </c>
      <c r="L52" s="2">
        <f t="shared" si="0"/>
        <v>731</v>
      </c>
      <c r="M52" s="2">
        <f t="shared" si="4"/>
        <v>672</v>
      </c>
      <c r="N52" s="3">
        <v>41050</v>
      </c>
      <c r="O52" s="3">
        <v>41057</v>
      </c>
      <c r="P52" s="2" t="s">
        <v>17</v>
      </c>
    </row>
    <row r="53" spans="1:16">
      <c r="A53" s="2" t="s">
        <v>35</v>
      </c>
      <c r="B53" s="2" t="s">
        <v>23</v>
      </c>
      <c r="C53" s="2" t="s">
        <v>46</v>
      </c>
      <c r="D53" s="2">
        <v>1080</v>
      </c>
      <c r="E53" s="2" t="s">
        <v>10</v>
      </c>
      <c r="F53" s="3">
        <v>41268</v>
      </c>
      <c r="G53" s="2">
        <v>43</v>
      </c>
      <c r="H53" s="2">
        <v>4</v>
      </c>
      <c r="I53" s="1">
        <f t="shared" si="1"/>
        <v>9.3023255813953487E-2</v>
      </c>
      <c r="J53" s="2">
        <f t="shared" si="2"/>
        <v>46440</v>
      </c>
      <c r="K53" s="2">
        <f t="shared" si="3"/>
        <v>4320</v>
      </c>
      <c r="L53" s="2">
        <f t="shared" si="0"/>
        <v>674</v>
      </c>
      <c r="M53" s="2">
        <f t="shared" si="4"/>
        <v>620</v>
      </c>
      <c r="N53" s="3">
        <v>41270</v>
      </c>
      <c r="O53" s="3">
        <v>41277</v>
      </c>
      <c r="P53" s="2" t="s">
        <v>13</v>
      </c>
    </row>
    <row r="54" spans="1:16">
      <c r="A54" s="2" t="s">
        <v>8</v>
      </c>
      <c r="B54" s="2" t="s">
        <v>9</v>
      </c>
      <c r="C54" s="2" t="s">
        <v>42</v>
      </c>
      <c r="D54" s="2">
        <v>1300</v>
      </c>
      <c r="E54" s="2" t="s">
        <v>36</v>
      </c>
      <c r="F54" s="3">
        <v>41078</v>
      </c>
      <c r="G54" s="2">
        <v>17</v>
      </c>
      <c r="H54" s="2">
        <v>2</v>
      </c>
      <c r="I54" s="1">
        <f t="shared" si="1"/>
        <v>0.11764705882352941</v>
      </c>
      <c r="J54" s="2">
        <f t="shared" si="2"/>
        <v>22100</v>
      </c>
      <c r="K54" s="2">
        <f t="shared" si="3"/>
        <v>2600</v>
      </c>
      <c r="L54" s="2">
        <f t="shared" si="0"/>
        <v>321</v>
      </c>
      <c r="M54" s="2">
        <f t="shared" si="4"/>
        <v>295</v>
      </c>
      <c r="N54" s="3">
        <v>41080</v>
      </c>
      <c r="O54" s="3">
        <v>41087</v>
      </c>
      <c r="P54" s="2" t="s">
        <v>15</v>
      </c>
    </row>
    <row r="55" spans="1:16">
      <c r="A55" s="2" t="s">
        <v>8</v>
      </c>
      <c r="B55" s="2" t="s">
        <v>12</v>
      </c>
      <c r="C55" s="2" t="s">
        <v>43</v>
      </c>
      <c r="D55" s="2">
        <v>2100</v>
      </c>
      <c r="E55" s="2" t="s">
        <v>36</v>
      </c>
      <c r="F55" s="3">
        <v>41160</v>
      </c>
      <c r="G55" s="2">
        <v>37</v>
      </c>
      <c r="H55" s="2">
        <v>0</v>
      </c>
      <c r="I55" s="1">
        <f t="shared" si="1"/>
        <v>0</v>
      </c>
      <c r="J55" s="2">
        <f t="shared" si="2"/>
        <v>77700</v>
      </c>
      <c r="K55" s="2">
        <f t="shared" si="3"/>
        <v>0</v>
      </c>
      <c r="L55" s="2">
        <f t="shared" si="0"/>
        <v>1127</v>
      </c>
      <c r="M55" s="2">
        <f t="shared" si="4"/>
        <v>1036</v>
      </c>
      <c r="N55" s="3">
        <v>41162</v>
      </c>
      <c r="O55" s="3">
        <v>41169</v>
      </c>
      <c r="P55" s="2" t="s">
        <v>19</v>
      </c>
    </row>
    <row r="56" spans="1:16">
      <c r="A56" s="2" t="s">
        <v>8</v>
      </c>
      <c r="B56" s="2" t="s">
        <v>14</v>
      </c>
      <c r="C56" s="2" t="s">
        <v>44</v>
      </c>
      <c r="D56" s="2">
        <v>1350</v>
      </c>
      <c r="E56" s="2" t="s">
        <v>36</v>
      </c>
      <c r="F56" s="3">
        <v>40974</v>
      </c>
      <c r="G56" s="2">
        <v>36</v>
      </c>
      <c r="H56" s="2">
        <v>0</v>
      </c>
      <c r="I56" s="1">
        <f t="shared" si="1"/>
        <v>0</v>
      </c>
      <c r="J56" s="2">
        <f t="shared" si="2"/>
        <v>48600</v>
      </c>
      <c r="K56" s="2">
        <f t="shared" si="3"/>
        <v>0</v>
      </c>
      <c r="L56" s="2">
        <f t="shared" si="0"/>
        <v>705</v>
      </c>
      <c r="M56" s="2">
        <f t="shared" si="4"/>
        <v>648</v>
      </c>
      <c r="N56" s="3">
        <v>40976</v>
      </c>
      <c r="O56" s="3">
        <v>40983</v>
      </c>
      <c r="P56" s="2" t="s">
        <v>19</v>
      </c>
    </row>
    <row r="57" spans="1:16">
      <c r="A57" s="2" t="s">
        <v>8</v>
      </c>
      <c r="B57" s="2" t="s">
        <v>16</v>
      </c>
      <c r="C57" s="2" t="s">
        <v>42</v>
      </c>
      <c r="D57" s="2">
        <v>1700</v>
      </c>
      <c r="E57" s="2" t="s">
        <v>36</v>
      </c>
      <c r="F57" s="3">
        <v>41010</v>
      </c>
      <c r="G57" s="2">
        <v>45</v>
      </c>
      <c r="H57" s="2">
        <v>2</v>
      </c>
      <c r="I57" s="1">
        <f t="shared" si="1"/>
        <v>4.4444444444444446E-2</v>
      </c>
      <c r="J57" s="2">
        <f t="shared" si="2"/>
        <v>76500</v>
      </c>
      <c r="K57" s="2">
        <f t="shared" si="3"/>
        <v>3400</v>
      </c>
      <c r="L57" s="2">
        <f t="shared" si="0"/>
        <v>1109</v>
      </c>
      <c r="M57" s="2">
        <f t="shared" si="4"/>
        <v>1020</v>
      </c>
      <c r="N57" s="3">
        <v>41012</v>
      </c>
      <c r="O57" s="3">
        <v>41019</v>
      </c>
      <c r="P57" s="2" t="s">
        <v>19</v>
      </c>
    </row>
    <row r="58" spans="1:16">
      <c r="A58" s="2" t="s">
        <v>8</v>
      </c>
      <c r="B58" s="2" t="s">
        <v>18</v>
      </c>
      <c r="C58" s="2" t="s">
        <v>44</v>
      </c>
      <c r="D58" s="2">
        <v>1660</v>
      </c>
      <c r="E58" s="2" t="s">
        <v>36</v>
      </c>
      <c r="F58" s="3">
        <v>41249</v>
      </c>
      <c r="G58" s="2">
        <v>44</v>
      </c>
      <c r="H58" s="2">
        <v>3</v>
      </c>
      <c r="I58" s="1">
        <f t="shared" si="1"/>
        <v>6.8181818181818177E-2</v>
      </c>
      <c r="J58" s="2">
        <f t="shared" si="2"/>
        <v>73040</v>
      </c>
      <c r="K58" s="2">
        <f t="shared" si="3"/>
        <v>4980</v>
      </c>
      <c r="L58" s="2">
        <f t="shared" si="0"/>
        <v>1059</v>
      </c>
      <c r="M58" s="2">
        <f t="shared" si="4"/>
        <v>974</v>
      </c>
      <c r="N58" s="3">
        <v>41251</v>
      </c>
      <c r="O58" s="3">
        <v>41257</v>
      </c>
      <c r="P58" s="2" t="s">
        <v>19</v>
      </c>
    </row>
    <row r="59" spans="1:16">
      <c r="A59" s="2" t="s">
        <v>8</v>
      </c>
      <c r="B59" s="2" t="s">
        <v>20</v>
      </c>
      <c r="C59" s="2" t="s">
        <v>45</v>
      </c>
      <c r="D59" s="2">
        <v>1200</v>
      </c>
      <c r="E59" s="2" t="s">
        <v>36</v>
      </c>
      <c r="F59" s="3">
        <v>41072</v>
      </c>
      <c r="G59" s="2">
        <v>46</v>
      </c>
      <c r="H59" s="2">
        <v>2</v>
      </c>
      <c r="I59" s="1">
        <f t="shared" si="1"/>
        <v>4.3478260869565216E-2</v>
      </c>
      <c r="J59" s="2">
        <f t="shared" si="2"/>
        <v>55200</v>
      </c>
      <c r="K59" s="2">
        <f t="shared" si="3"/>
        <v>2400</v>
      </c>
      <c r="L59" s="2">
        <f t="shared" si="0"/>
        <v>800</v>
      </c>
      <c r="M59" s="2">
        <f t="shared" si="4"/>
        <v>736</v>
      </c>
      <c r="N59" s="3">
        <v>41074</v>
      </c>
      <c r="O59" s="3">
        <v>41081</v>
      </c>
      <c r="P59" s="2" t="s">
        <v>19</v>
      </c>
    </row>
    <row r="60" spans="1:16">
      <c r="A60" s="2" t="s">
        <v>22</v>
      </c>
      <c r="B60" s="2" t="s">
        <v>14</v>
      </c>
      <c r="C60" s="2" t="s">
        <v>44</v>
      </c>
      <c r="D60" s="2">
        <v>2400</v>
      </c>
      <c r="E60" s="2" t="s">
        <v>36</v>
      </c>
      <c r="F60" s="3">
        <v>41158</v>
      </c>
      <c r="G60" s="2">
        <v>48</v>
      </c>
      <c r="H60" s="2">
        <v>2</v>
      </c>
      <c r="I60" s="1">
        <f t="shared" si="1"/>
        <v>4.1666666666666664E-2</v>
      </c>
      <c r="J60" s="2">
        <f t="shared" si="2"/>
        <v>115200</v>
      </c>
      <c r="K60" s="2">
        <f t="shared" si="3"/>
        <v>4800</v>
      </c>
      <c r="L60" s="2">
        <f t="shared" si="0"/>
        <v>1670</v>
      </c>
      <c r="M60" s="2">
        <f t="shared" si="4"/>
        <v>1536</v>
      </c>
      <c r="N60" s="3">
        <v>41160</v>
      </c>
      <c r="O60" s="3">
        <v>41166</v>
      </c>
      <c r="P60" s="2" t="s">
        <v>17</v>
      </c>
    </row>
    <row r="61" spans="1:16">
      <c r="A61" s="2" t="s">
        <v>22</v>
      </c>
      <c r="B61" s="2" t="s">
        <v>9</v>
      </c>
      <c r="C61" s="2" t="s">
        <v>42</v>
      </c>
      <c r="D61" s="2">
        <v>3200</v>
      </c>
      <c r="E61" s="2" t="s">
        <v>36</v>
      </c>
      <c r="F61" s="3">
        <v>41049</v>
      </c>
      <c r="G61" s="2">
        <v>47</v>
      </c>
      <c r="H61" s="2">
        <v>0</v>
      </c>
      <c r="I61" s="1">
        <f t="shared" si="1"/>
        <v>0</v>
      </c>
      <c r="J61" s="2">
        <f t="shared" si="2"/>
        <v>150400</v>
      </c>
      <c r="K61" s="2">
        <f t="shared" si="3"/>
        <v>0</v>
      </c>
      <c r="L61" s="2">
        <f t="shared" si="0"/>
        <v>2180</v>
      </c>
      <c r="M61" s="2">
        <f t="shared" si="4"/>
        <v>2006</v>
      </c>
      <c r="N61" s="3">
        <v>41051</v>
      </c>
      <c r="O61" s="3">
        <v>41058</v>
      </c>
      <c r="P61" s="2" t="s">
        <v>13</v>
      </c>
    </row>
    <row r="62" spans="1:16">
      <c r="A62" s="2" t="s">
        <v>22</v>
      </c>
      <c r="B62" s="2" t="s">
        <v>16</v>
      </c>
      <c r="C62" s="2" t="s">
        <v>42</v>
      </c>
      <c r="D62" s="2">
        <v>1900</v>
      </c>
      <c r="E62" s="2" t="s">
        <v>36</v>
      </c>
      <c r="F62" s="3">
        <v>41147</v>
      </c>
      <c r="G62" s="2">
        <v>30</v>
      </c>
      <c r="H62" s="2">
        <v>1</v>
      </c>
      <c r="I62" s="1">
        <f t="shared" si="1"/>
        <v>3.3333333333333333E-2</v>
      </c>
      <c r="J62" s="2">
        <f t="shared" si="2"/>
        <v>57000</v>
      </c>
      <c r="K62" s="2">
        <f t="shared" si="3"/>
        <v>1900</v>
      </c>
      <c r="L62" s="2">
        <f t="shared" si="0"/>
        <v>827</v>
      </c>
      <c r="M62" s="2">
        <f t="shared" si="4"/>
        <v>760</v>
      </c>
      <c r="N62" s="3">
        <v>41149</v>
      </c>
      <c r="O62" s="3">
        <v>41156</v>
      </c>
      <c r="P62" s="2" t="s">
        <v>15</v>
      </c>
    </row>
    <row r="63" spans="1:16">
      <c r="A63" s="2" t="s">
        <v>22</v>
      </c>
      <c r="B63" s="2" t="s">
        <v>18</v>
      </c>
      <c r="C63" s="2" t="s">
        <v>44</v>
      </c>
      <c r="D63" s="2">
        <v>2500</v>
      </c>
      <c r="E63" s="2" t="s">
        <v>36</v>
      </c>
      <c r="F63" s="3">
        <v>41193</v>
      </c>
      <c r="G63" s="2">
        <v>47</v>
      </c>
      <c r="H63" s="2">
        <v>4</v>
      </c>
      <c r="I63" s="1">
        <f t="shared" si="1"/>
        <v>8.5106382978723402E-2</v>
      </c>
      <c r="J63" s="2">
        <f t="shared" si="2"/>
        <v>117500</v>
      </c>
      <c r="K63" s="2">
        <f t="shared" si="3"/>
        <v>10000</v>
      </c>
      <c r="L63" s="2">
        <f t="shared" si="0"/>
        <v>1703</v>
      </c>
      <c r="M63" s="2">
        <f t="shared" si="4"/>
        <v>1567</v>
      </c>
      <c r="N63" s="3">
        <v>41195</v>
      </c>
      <c r="O63" s="3">
        <v>41201</v>
      </c>
      <c r="P63" s="2" t="s">
        <v>17</v>
      </c>
    </row>
    <row r="64" spans="1:16">
      <c r="A64" s="2" t="s">
        <v>22</v>
      </c>
      <c r="B64" s="2" t="s">
        <v>12</v>
      </c>
      <c r="C64" s="2" t="s">
        <v>43</v>
      </c>
      <c r="D64" s="2">
        <v>3200</v>
      </c>
      <c r="E64" s="2" t="s">
        <v>36</v>
      </c>
      <c r="F64" s="3">
        <v>40973</v>
      </c>
      <c r="G64" s="2">
        <v>32</v>
      </c>
      <c r="H64" s="2">
        <v>0</v>
      </c>
      <c r="I64" s="1">
        <f t="shared" si="1"/>
        <v>0</v>
      </c>
      <c r="J64" s="2">
        <f t="shared" si="2"/>
        <v>102400</v>
      </c>
      <c r="K64" s="2">
        <f t="shared" si="3"/>
        <v>0</v>
      </c>
      <c r="L64" s="2">
        <f t="shared" si="0"/>
        <v>1485</v>
      </c>
      <c r="M64" s="2">
        <f t="shared" si="4"/>
        <v>1366</v>
      </c>
      <c r="N64" s="3">
        <v>40975</v>
      </c>
      <c r="O64" s="3">
        <v>40982</v>
      </c>
      <c r="P64" s="2" t="s">
        <v>15</v>
      </c>
    </row>
    <row r="65" spans="1:16">
      <c r="A65" s="2" t="s">
        <v>22</v>
      </c>
      <c r="B65" s="2" t="s">
        <v>20</v>
      </c>
      <c r="C65" s="2" t="s">
        <v>45</v>
      </c>
      <c r="D65" s="2">
        <v>3300</v>
      </c>
      <c r="E65" s="2" t="s">
        <v>36</v>
      </c>
      <c r="F65" s="3">
        <v>41201</v>
      </c>
      <c r="G65" s="2">
        <v>19</v>
      </c>
      <c r="H65" s="2">
        <v>0</v>
      </c>
      <c r="I65" s="1">
        <f t="shared" si="1"/>
        <v>0</v>
      </c>
      <c r="J65" s="2">
        <f t="shared" si="2"/>
        <v>62700</v>
      </c>
      <c r="K65" s="2">
        <f t="shared" si="3"/>
        <v>0</v>
      </c>
      <c r="L65" s="2">
        <f t="shared" si="0"/>
        <v>909</v>
      </c>
      <c r="M65" s="2">
        <f t="shared" si="4"/>
        <v>836</v>
      </c>
      <c r="N65" s="3">
        <v>41203</v>
      </c>
      <c r="O65" s="3">
        <v>41208</v>
      </c>
      <c r="P65" s="2" t="s">
        <v>17</v>
      </c>
    </row>
    <row r="66" spans="1:16">
      <c r="A66" s="2" t="s">
        <v>22</v>
      </c>
      <c r="B66" s="2" t="s">
        <v>23</v>
      </c>
      <c r="C66" s="2" t="s">
        <v>46</v>
      </c>
      <c r="D66" s="2">
        <v>4850</v>
      </c>
      <c r="E66" s="2" t="s">
        <v>36</v>
      </c>
      <c r="F66" s="3">
        <v>40919</v>
      </c>
      <c r="G66" s="2">
        <v>24</v>
      </c>
      <c r="H66" s="2">
        <v>1</v>
      </c>
      <c r="I66" s="1">
        <f t="shared" si="1"/>
        <v>4.1666666666666664E-2</v>
      </c>
      <c r="J66" s="2">
        <f t="shared" si="2"/>
        <v>116400</v>
      </c>
      <c r="K66" s="2">
        <f t="shared" si="3"/>
        <v>4850</v>
      </c>
      <c r="L66" s="2">
        <f t="shared" ref="L66:L129" si="5">CEILING(J66/69,1)</f>
        <v>1687</v>
      </c>
      <c r="M66" s="2">
        <f t="shared" si="4"/>
        <v>1552</v>
      </c>
      <c r="N66" s="3">
        <v>40921</v>
      </c>
      <c r="O66" s="3">
        <v>40928</v>
      </c>
      <c r="P66" s="2" t="s">
        <v>15</v>
      </c>
    </row>
    <row r="67" spans="1:16">
      <c r="A67" s="2" t="s">
        <v>24</v>
      </c>
      <c r="B67" s="2" t="s">
        <v>23</v>
      </c>
      <c r="C67" s="2" t="s">
        <v>46</v>
      </c>
      <c r="D67" s="2">
        <v>3350</v>
      </c>
      <c r="E67" s="2" t="s">
        <v>36</v>
      </c>
      <c r="F67" s="3">
        <v>41051</v>
      </c>
      <c r="G67" s="2">
        <v>38</v>
      </c>
      <c r="H67" s="2">
        <v>3</v>
      </c>
      <c r="I67" s="1">
        <f t="shared" ref="I67:I130" si="6">H67/G67</f>
        <v>7.8947368421052627E-2</v>
      </c>
      <c r="J67" s="2">
        <f t="shared" ref="J67:J130" si="7">D67*G67</f>
        <v>127300</v>
      </c>
      <c r="K67" s="2">
        <f t="shared" ref="K67:K130" si="8">D67*H67</f>
        <v>10050</v>
      </c>
      <c r="L67" s="2">
        <f t="shared" si="5"/>
        <v>1845</v>
      </c>
      <c r="M67" s="2">
        <f t="shared" ref="M67:M130" si="9">CEILING(J67/75,1)</f>
        <v>1698</v>
      </c>
      <c r="N67" s="3">
        <v>41053</v>
      </c>
      <c r="O67" s="3">
        <v>41060</v>
      </c>
      <c r="P67" s="2" t="s">
        <v>11</v>
      </c>
    </row>
    <row r="68" spans="1:16">
      <c r="A68" s="2" t="s">
        <v>24</v>
      </c>
      <c r="B68" s="2" t="s">
        <v>18</v>
      </c>
      <c r="C68" s="2" t="s">
        <v>44</v>
      </c>
      <c r="D68" s="2">
        <v>1450</v>
      </c>
      <c r="E68" s="2" t="s">
        <v>36</v>
      </c>
      <c r="F68" s="3">
        <v>41046</v>
      </c>
      <c r="G68" s="2">
        <v>14</v>
      </c>
      <c r="H68" s="2">
        <v>1</v>
      </c>
      <c r="I68" s="1">
        <f t="shared" si="6"/>
        <v>7.1428571428571425E-2</v>
      </c>
      <c r="J68" s="2">
        <f t="shared" si="7"/>
        <v>20300</v>
      </c>
      <c r="K68" s="2">
        <f t="shared" si="8"/>
        <v>1450</v>
      </c>
      <c r="L68" s="2">
        <f t="shared" si="5"/>
        <v>295</v>
      </c>
      <c r="M68" s="2">
        <f t="shared" si="9"/>
        <v>271</v>
      </c>
      <c r="N68" s="3">
        <v>41048</v>
      </c>
      <c r="O68" s="3">
        <v>41054</v>
      </c>
      <c r="P68" s="2" t="s">
        <v>11</v>
      </c>
    </row>
    <row r="69" spans="1:16">
      <c r="A69" s="2" t="s">
        <v>24</v>
      </c>
      <c r="B69" s="2" t="s">
        <v>12</v>
      </c>
      <c r="C69" s="2" t="s">
        <v>43</v>
      </c>
      <c r="D69" s="2">
        <v>1200</v>
      </c>
      <c r="E69" s="2" t="s">
        <v>36</v>
      </c>
      <c r="F69" s="3">
        <v>41150</v>
      </c>
      <c r="G69" s="2">
        <v>13</v>
      </c>
      <c r="H69" s="2">
        <v>1</v>
      </c>
      <c r="I69" s="1">
        <f t="shared" si="6"/>
        <v>7.6923076923076927E-2</v>
      </c>
      <c r="J69" s="2">
        <f t="shared" si="7"/>
        <v>15600</v>
      </c>
      <c r="K69" s="2">
        <f t="shared" si="8"/>
        <v>1200</v>
      </c>
      <c r="L69" s="2">
        <f t="shared" si="5"/>
        <v>227</v>
      </c>
      <c r="M69" s="2">
        <f t="shared" si="9"/>
        <v>208</v>
      </c>
      <c r="N69" s="3">
        <v>41152</v>
      </c>
      <c r="O69" s="3">
        <v>41159</v>
      </c>
      <c r="P69" s="2" t="s">
        <v>11</v>
      </c>
    </row>
    <row r="70" spans="1:16">
      <c r="A70" s="2" t="s">
        <v>24</v>
      </c>
      <c r="B70" s="2" t="s">
        <v>20</v>
      </c>
      <c r="C70" s="2" t="s">
        <v>45</v>
      </c>
      <c r="D70" s="2">
        <v>2950</v>
      </c>
      <c r="E70" s="2" t="s">
        <v>36</v>
      </c>
      <c r="F70" s="3">
        <v>41097</v>
      </c>
      <c r="G70" s="2">
        <v>38</v>
      </c>
      <c r="H70" s="2">
        <v>0</v>
      </c>
      <c r="I70" s="1">
        <f t="shared" si="6"/>
        <v>0</v>
      </c>
      <c r="J70" s="2">
        <f t="shared" si="7"/>
        <v>112100</v>
      </c>
      <c r="K70" s="2">
        <f t="shared" si="8"/>
        <v>0</v>
      </c>
      <c r="L70" s="2">
        <f t="shared" si="5"/>
        <v>1625</v>
      </c>
      <c r="M70" s="2">
        <f t="shared" si="9"/>
        <v>1495</v>
      </c>
      <c r="N70" s="3">
        <v>41099</v>
      </c>
      <c r="O70" s="3">
        <v>41106</v>
      </c>
      <c r="P70" s="2" t="s">
        <v>13</v>
      </c>
    </row>
    <row r="71" spans="1:16">
      <c r="A71" s="2" t="s">
        <v>25</v>
      </c>
      <c r="B71" s="2" t="s">
        <v>18</v>
      </c>
      <c r="C71" s="2" t="s">
        <v>44</v>
      </c>
      <c r="D71" s="2">
        <v>2600</v>
      </c>
      <c r="E71" s="2" t="s">
        <v>36</v>
      </c>
      <c r="F71" s="3">
        <v>41208</v>
      </c>
      <c r="G71" s="2">
        <v>10</v>
      </c>
      <c r="H71" s="2">
        <v>2</v>
      </c>
      <c r="I71" s="1">
        <f t="shared" si="6"/>
        <v>0.2</v>
      </c>
      <c r="J71" s="2">
        <f t="shared" si="7"/>
        <v>26000</v>
      </c>
      <c r="K71" s="2">
        <f t="shared" si="8"/>
        <v>5200</v>
      </c>
      <c r="L71" s="2">
        <f t="shared" si="5"/>
        <v>377</v>
      </c>
      <c r="M71" s="2">
        <f t="shared" si="9"/>
        <v>347</v>
      </c>
      <c r="N71" s="3">
        <v>41210</v>
      </c>
      <c r="O71" s="3">
        <v>41215</v>
      </c>
      <c r="P71" s="2" t="s">
        <v>15</v>
      </c>
    </row>
    <row r="72" spans="1:16">
      <c r="A72" s="2" t="s">
        <v>25</v>
      </c>
      <c r="B72" s="2" t="s">
        <v>12</v>
      </c>
      <c r="C72" s="2" t="s">
        <v>43</v>
      </c>
      <c r="D72" s="2">
        <v>2600</v>
      </c>
      <c r="E72" s="2" t="s">
        <v>36</v>
      </c>
      <c r="F72" s="3">
        <v>40974</v>
      </c>
      <c r="G72" s="2">
        <v>10</v>
      </c>
      <c r="H72" s="2">
        <v>4</v>
      </c>
      <c r="I72" s="1">
        <f t="shared" si="6"/>
        <v>0.4</v>
      </c>
      <c r="J72" s="2">
        <f t="shared" si="7"/>
        <v>26000</v>
      </c>
      <c r="K72" s="2">
        <f t="shared" si="8"/>
        <v>10400</v>
      </c>
      <c r="L72" s="2">
        <f t="shared" si="5"/>
        <v>377</v>
      </c>
      <c r="M72" s="2">
        <f t="shared" si="9"/>
        <v>347</v>
      </c>
      <c r="N72" s="3">
        <v>40976</v>
      </c>
      <c r="O72" s="3">
        <v>40983</v>
      </c>
      <c r="P72" s="2" t="s">
        <v>17</v>
      </c>
    </row>
    <row r="73" spans="1:16">
      <c r="A73" s="2" t="s">
        <v>25</v>
      </c>
      <c r="B73" s="2" t="s">
        <v>20</v>
      </c>
      <c r="C73" s="2" t="s">
        <v>45</v>
      </c>
      <c r="D73" s="2">
        <v>2500</v>
      </c>
      <c r="E73" s="2" t="s">
        <v>36</v>
      </c>
      <c r="F73" s="3">
        <v>40982</v>
      </c>
      <c r="G73" s="2">
        <v>48</v>
      </c>
      <c r="H73" s="2">
        <v>2</v>
      </c>
      <c r="I73" s="1">
        <f t="shared" si="6"/>
        <v>4.1666666666666664E-2</v>
      </c>
      <c r="J73" s="2">
        <f t="shared" si="7"/>
        <v>120000</v>
      </c>
      <c r="K73" s="2">
        <f t="shared" si="8"/>
        <v>5000</v>
      </c>
      <c r="L73" s="2">
        <f t="shared" si="5"/>
        <v>1740</v>
      </c>
      <c r="M73" s="2">
        <f t="shared" si="9"/>
        <v>1600</v>
      </c>
      <c r="N73" s="3">
        <v>40984</v>
      </c>
      <c r="O73" s="3">
        <v>40991</v>
      </c>
      <c r="P73" s="2" t="s">
        <v>19</v>
      </c>
    </row>
    <row r="74" spans="1:16">
      <c r="A74" s="2" t="s">
        <v>25</v>
      </c>
      <c r="B74" s="2" t="s">
        <v>14</v>
      </c>
      <c r="C74" s="2" t="s">
        <v>44</v>
      </c>
      <c r="D74" s="2">
        <v>2200</v>
      </c>
      <c r="E74" s="2" t="s">
        <v>36</v>
      </c>
      <c r="F74" s="3">
        <v>41267</v>
      </c>
      <c r="G74" s="2">
        <v>25</v>
      </c>
      <c r="H74" s="2">
        <v>4</v>
      </c>
      <c r="I74" s="1">
        <f t="shared" si="6"/>
        <v>0.16</v>
      </c>
      <c r="J74" s="2">
        <f t="shared" si="7"/>
        <v>55000</v>
      </c>
      <c r="K74" s="2">
        <f t="shared" si="8"/>
        <v>8800</v>
      </c>
      <c r="L74" s="2">
        <f t="shared" si="5"/>
        <v>798</v>
      </c>
      <c r="M74" s="2">
        <f t="shared" si="9"/>
        <v>734</v>
      </c>
      <c r="N74" s="3">
        <v>41269</v>
      </c>
      <c r="O74" s="3">
        <v>41276</v>
      </c>
      <c r="P74" s="2" t="s">
        <v>21</v>
      </c>
    </row>
    <row r="75" spans="1:16">
      <c r="A75" s="2" t="s">
        <v>25</v>
      </c>
      <c r="B75" s="2" t="s">
        <v>9</v>
      </c>
      <c r="C75" s="2" t="s">
        <v>42</v>
      </c>
      <c r="D75" s="2">
        <v>3900</v>
      </c>
      <c r="E75" s="2" t="s">
        <v>36</v>
      </c>
      <c r="F75" s="3">
        <v>41245</v>
      </c>
      <c r="G75" s="2">
        <v>38</v>
      </c>
      <c r="H75" s="2">
        <v>0</v>
      </c>
      <c r="I75" s="1">
        <f t="shared" si="6"/>
        <v>0</v>
      </c>
      <c r="J75" s="2">
        <f t="shared" si="7"/>
        <v>148200</v>
      </c>
      <c r="K75" s="2">
        <f t="shared" si="8"/>
        <v>0</v>
      </c>
      <c r="L75" s="2">
        <f t="shared" si="5"/>
        <v>2148</v>
      </c>
      <c r="M75" s="2">
        <f t="shared" si="9"/>
        <v>1976</v>
      </c>
      <c r="N75" s="3">
        <v>41247</v>
      </c>
      <c r="O75" s="3">
        <v>41254</v>
      </c>
      <c r="P75" s="2" t="s">
        <v>11</v>
      </c>
    </row>
    <row r="76" spans="1:16">
      <c r="A76" s="2" t="s">
        <v>25</v>
      </c>
      <c r="B76" s="2" t="s">
        <v>16</v>
      </c>
      <c r="C76" s="2" t="s">
        <v>42</v>
      </c>
      <c r="D76" s="2">
        <v>1800</v>
      </c>
      <c r="E76" s="2" t="s">
        <v>36</v>
      </c>
      <c r="F76" s="3">
        <v>41003</v>
      </c>
      <c r="G76" s="2">
        <v>11</v>
      </c>
      <c r="H76" s="2">
        <v>1</v>
      </c>
      <c r="I76" s="1">
        <f t="shared" si="6"/>
        <v>9.0909090909090912E-2</v>
      </c>
      <c r="J76" s="2">
        <f t="shared" si="7"/>
        <v>19800</v>
      </c>
      <c r="K76" s="2">
        <f t="shared" si="8"/>
        <v>1800</v>
      </c>
      <c r="L76" s="2">
        <f t="shared" si="5"/>
        <v>287</v>
      </c>
      <c r="M76" s="2">
        <f t="shared" si="9"/>
        <v>264</v>
      </c>
      <c r="N76" s="3">
        <v>41005</v>
      </c>
      <c r="O76" s="3">
        <v>41012</v>
      </c>
      <c r="P76" s="2" t="s">
        <v>11</v>
      </c>
    </row>
    <row r="77" spans="1:16">
      <c r="A77" s="2" t="s">
        <v>26</v>
      </c>
      <c r="B77" s="2" t="s">
        <v>14</v>
      </c>
      <c r="C77" s="2" t="s">
        <v>44</v>
      </c>
      <c r="D77" s="2">
        <v>4400</v>
      </c>
      <c r="E77" s="2" t="s">
        <v>36</v>
      </c>
      <c r="F77" s="3">
        <v>41169</v>
      </c>
      <c r="G77" s="2">
        <v>39</v>
      </c>
      <c r="H77" s="2">
        <v>1</v>
      </c>
      <c r="I77" s="1">
        <f t="shared" si="6"/>
        <v>2.564102564102564E-2</v>
      </c>
      <c r="J77" s="2">
        <f t="shared" si="7"/>
        <v>171600</v>
      </c>
      <c r="K77" s="2">
        <f t="shared" si="8"/>
        <v>4400</v>
      </c>
      <c r="L77" s="2">
        <f t="shared" si="5"/>
        <v>2487</v>
      </c>
      <c r="M77" s="2">
        <f t="shared" si="9"/>
        <v>2288</v>
      </c>
      <c r="N77" s="3">
        <v>41171</v>
      </c>
      <c r="O77" s="3">
        <v>41178</v>
      </c>
      <c r="P77" s="2" t="s">
        <v>11</v>
      </c>
    </row>
    <row r="78" spans="1:16">
      <c r="A78" s="2" t="s">
        <v>26</v>
      </c>
      <c r="B78" s="2" t="s">
        <v>18</v>
      </c>
      <c r="C78" s="2" t="s">
        <v>44</v>
      </c>
      <c r="D78" s="2">
        <v>2850</v>
      </c>
      <c r="E78" s="2" t="s">
        <v>36</v>
      </c>
      <c r="F78" s="3">
        <v>41101</v>
      </c>
      <c r="G78" s="2">
        <v>19</v>
      </c>
      <c r="H78" s="2">
        <v>1</v>
      </c>
      <c r="I78" s="1">
        <f t="shared" si="6"/>
        <v>5.2631578947368418E-2</v>
      </c>
      <c r="J78" s="2">
        <f t="shared" si="7"/>
        <v>54150</v>
      </c>
      <c r="K78" s="2">
        <f t="shared" si="8"/>
        <v>2850</v>
      </c>
      <c r="L78" s="2">
        <f t="shared" si="5"/>
        <v>785</v>
      </c>
      <c r="M78" s="2">
        <f t="shared" si="9"/>
        <v>722</v>
      </c>
      <c r="N78" s="3">
        <v>41103</v>
      </c>
      <c r="O78" s="3">
        <v>41110</v>
      </c>
      <c r="P78" s="2" t="s">
        <v>11</v>
      </c>
    </row>
    <row r="79" spans="1:16">
      <c r="A79" s="2" t="s">
        <v>26</v>
      </c>
      <c r="B79" s="2" t="s">
        <v>20</v>
      </c>
      <c r="C79" s="2" t="s">
        <v>45</v>
      </c>
      <c r="D79" s="2">
        <v>4000</v>
      </c>
      <c r="E79" s="2" t="s">
        <v>36</v>
      </c>
      <c r="F79" s="3">
        <v>40946</v>
      </c>
      <c r="G79" s="2">
        <v>24</v>
      </c>
      <c r="H79" s="2">
        <v>1</v>
      </c>
      <c r="I79" s="1">
        <f t="shared" si="6"/>
        <v>4.1666666666666664E-2</v>
      </c>
      <c r="J79" s="2">
        <f t="shared" si="7"/>
        <v>96000</v>
      </c>
      <c r="K79" s="2">
        <f t="shared" si="8"/>
        <v>4000</v>
      </c>
      <c r="L79" s="2">
        <f t="shared" si="5"/>
        <v>1392</v>
      </c>
      <c r="M79" s="2">
        <f t="shared" si="9"/>
        <v>1280</v>
      </c>
      <c r="N79" s="3">
        <v>40948</v>
      </c>
      <c r="O79" s="3">
        <v>40955</v>
      </c>
      <c r="P79" s="2" t="s">
        <v>11</v>
      </c>
    </row>
    <row r="80" spans="1:16">
      <c r="A80" s="2" t="s">
        <v>26</v>
      </c>
      <c r="B80" s="2" t="s">
        <v>27</v>
      </c>
      <c r="C80" s="2" t="s">
        <v>45</v>
      </c>
      <c r="D80" s="2">
        <v>3900</v>
      </c>
      <c r="E80" s="2" t="s">
        <v>36</v>
      </c>
      <c r="F80" s="3">
        <v>41092</v>
      </c>
      <c r="G80" s="2">
        <v>36</v>
      </c>
      <c r="H80" s="2">
        <v>1</v>
      </c>
      <c r="I80" s="1">
        <f t="shared" si="6"/>
        <v>2.7777777777777776E-2</v>
      </c>
      <c r="J80" s="2">
        <f t="shared" si="7"/>
        <v>140400</v>
      </c>
      <c r="K80" s="2">
        <f t="shared" si="8"/>
        <v>3900</v>
      </c>
      <c r="L80" s="2">
        <f t="shared" si="5"/>
        <v>2035</v>
      </c>
      <c r="M80" s="2">
        <f t="shared" si="9"/>
        <v>1872</v>
      </c>
      <c r="N80" s="3">
        <v>41094</v>
      </c>
      <c r="O80" s="3">
        <v>41101</v>
      </c>
      <c r="P80" s="2" t="s">
        <v>13</v>
      </c>
    </row>
    <row r="81" spans="1:16">
      <c r="A81" s="2" t="s">
        <v>26</v>
      </c>
      <c r="B81" s="2" t="s">
        <v>9</v>
      </c>
      <c r="C81" s="2" t="s">
        <v>42</v>
      </c>
      <c r="D81" s="2">
        <v>4200</v>
      </c>
      <c r="E81" s="2" t="s">
        <v>36</v>
      </c>
      <c r="F81" s="3">
        <v>41160</v>
      </c>
      <c r="G81" s="2">
        <v>26</v>
      </c>
      <c r="H81" s="2">
        <v>1</v>
      </c>
      <c r="I81" s="1">
        <f t="shared" si="6"/>
        <v>3.8461538461538464E-2</v>
      </c>
      <c r="J81" s="2">
        <f t="shared" si="7"/>
        <v>109200</v>
      </c>
      <c r="K81" s="2">
        <f t="shared" si="8"/>
        <v>4200</v>
      </c>
      <c r="L81" s="2">
        <f t="shared" si="5"/>
        <v>1583</v>
      </c>
      <c r="M81" s="2">
        <f t="shared" si="9"/>
        <v>1456</v>
      </c>
      <c r="N81" s="3">
        <v>41162</v>
      </c>
      <c r="O81" s="3">
        <v>41169</v>
      </c>
      <c r="P81" s="2" t="s">
        <v>13</v>
      </c>
    </row>
    <row r="82" spans="1:16">
      <c r="A82" s="2" t="s">
        <v>26</v>
      </c>
      <c r="B82" s="2" t="s">
        <v>16</v>
      </c>
      <c r="C82" s="2" t="s">
        <v>42</v>
      </c>
      <c r="D82" s="2">
        <v>4100</v>
      </c>
      <c r="E82" s="2" t="s">
        <v>36</v>
      </c>
      <c r="F82" s="3">
        <v>41239</v>
      </c>
      <c r="G82" s="2">
        <v>18</v>
      </c>
      <c r="H82" s="2">
        <v>1</v>
      </c>
      <c r="I82" s="1">
        <f t="shared" si="6"/>
        <v>5.5555555555555552E-2</v>
      </c>
      <c r="J82" s="2">
        <f t="shared" si="7"/>
        <v>73800</v>
      </c>
      <c r="K82" s="2">
        <f t="shared" si="8"/>
        <v>4100</v>
      </c>
      <c r="L82" s="2">
        <f t="shared" si="5"/>
        <v>1070</v>
      </c>
      <c r="M82" s="2">
        <f t="shared" si="9"/>
        <v>984</v>
      </c>
      <c r="N82" s="3">
        <v>41241</v>
      </c>
      <c r="O82" s="3">
        <v>41248</v>
      </c>
      <c r="P82" s="2" t="s">
        <v>13</v>
      </c>
    </row>
    <row r="83" spans="1:16">
      <c r="A83" s="2" t="s">
        <v>26</v>
      </c>
      <c r="B83" s="2" t="s">
        <v>23</v>
      </c>
      <c r="C83" s="2" t="s">
        <v>46</v>
      </c>
      <c r="D83" s="2">
        <v>2900</v>
      </c>
      <c r="E83" s="2" t="s">
        <v>36</v>
      </c>
      <c r="F83" s="3">
        <v>41034</v>
      </c>
      <c r="G83" s="2">
        <v>42</v>
      </c>
      <c r="H83" s="2">
        <v>3</v>
      </c>
      <c r="I83" s="1">
        <f t="shared" si="6"/>
        <v>7.1428571428571425E-2</v>
      </c>
      <c r="J83" s="2">
        <f t="shared" si="7"/>
        <v>121800</v>
      </c>
      <c r="K83" s="2">
        <f t="shared" si="8"/>
        <v>8700</v>
      </c>
      <c r="L83" s="2">
        <f t="shared" si="5"/>
        <v>1766</v>
      </c>
      <c r="M83" s="2">
        <f t="shared" si="9"/>
        <v>1624</v>
      </c>
      <c r="N83" s="3">
        <v>41036</v>
      </c>
      <c r="O83" s="3">
        <v>41043</v>
      </c>
      <c r="P83" s="2" t="s">
        <v>13</v>
      </c>
    </row>
    <row r="84" spans="1:16">
      <c r="A84" s="2" t="s">
        <v>28</v>
      </c>
      <c r="B84" s="2" t="s">
        <v>14</v>
      </c>
      <c r="C84" s="2" t="s">
        <v>44</v>
      </c>
      <c r="D84" s="2">
        <v>4600</v>
      </c>
      <c r="E84" s="2" t="s">
        <v>36</v>
      </c>
      <c r="F84" s="3">
        <v>41106</v>
      </c>
      <c r="G84" s="2">
        <v>46</v>
      </c>
      <c r="H84" s="2">
        <v>1</v>
      </c>
      <c r="I84" s="1">
        <f t="shared" si="6"/>
        <v>2.1739130434782608E-2</v>
      </c>
      <c r="J84" s="2">
        <f t="shared" si="7"/>
        <v>211600</v>
      </c>
      <c r="K84" s="2">
        <f t="shared" si="8"/>
        <v>4600</v>
      </c>
      <c r="L84" s="2">
        <f t="shared" si="5"/>
        <v>3067</v>
      </c>
      <c r="M84" s="2">
        <f t="shared" si="9"/>
        <v>2822</v>
      </c>
      <c r="N84" s="3">
        <v>41108</v>
      </c>
      <c r="O84" s="3">
        <v>41115</v>
      </c>
      <c r="P84" s="2" t="s">
        <v>13</v>
      </c>
    </row>
    <row r="85" spans="1:16">
      <c r="A85" s="2" t="s">
        <v>28</v>
      </c>
      <c r="B85" s="2" t="s">
        <v>18</v>
      </c>
      <c r="C85" s="2" t="s">
        <v>44</v>
      </c>
      <c r="D85" s="2">
        <v>5400</v>
      </c>
      <c r="E85" s="2" t="s">
        <v>36</v>
      </c>
      <c r="F85" s="3">
        <v>40958</v>
      </c>
      <c r="G85" s="2">
        <v>35</v>
      </c>
      <c r="H85" s="2">
        <v>1</v>
      </c>
      <c r="I85" s="1">
        <f t="shared" si="6"/>
        <v>2.8571428571428571E-2</v>
      </c>
      <c r="J85" s="2">
        <f t="shared" si="7"/>
        <v>189000</v>
      </c>
      <c r="K85" s="2">
        <f t="shared" si="8"/>
        <v>5400</v>
      </c>
      <c r="L85" s="2">
        <f t="shared" si="5"/>
        <v>2740</v>
      </c>
      <c r="M85" s="2">
        <f t="shared" si="9"/>
        <v>2520</v>
      </c>
      <c r="N85" s="3">
        <v>40960</v>
      </c>
      <c r="O85" s="3">
        <v>40967</v>
      </c>
      <c r="P85" s="2" t="s">
        <v>13</v>
      </c>
    </row>
    <row r="86" spans="1:16">
      <c r="A86" s="2" t="s">
        <v>28</v>
      </c>
      <c r="B86" s="2" t="s">
        <v>20</v>
      </c>
      <c r="C86" s="2" t="s">
        <v>45</v>
      </c>
      <c r="D86" s="2">
        <v>9990</v>
      </c>
      <c r="E86" s="2" t="s">
        <v>36</v>
      </c>
      <c r="F86" s="3">
        <v>41257</v>
      </c>
      <c r="G86" s="2">
        <v>43</v>
      </c>
      <c r="H86" s="2">
        <v>4</v>
      </c>
      <c r="I86" s="1">
        <f t="shared" si="6"/>
        <v>9.3023255813953487E-2</v>
      </c>
      <c r="J86" s="2">
        <f t="shared" si="7"/>
        <v>429570</v>
      </c>
      <c r="K86" s="2">
        <f t="shared" si="8"/>
        <v>39960</v>
      </c>
      <c r="L86" s="2">
        <f t="shared" si="5"/>
        <v>6226</v>
      </c>
      <c r="M86" s="2">
        <f t="shared" si="9"/>
        <v>5728</v>
      </c>
      <c r="N86" s="3">
        <v>41259</v>
      </c>
      <c r="O86" s="3">
        <v>41264</v>
      </c>
      <c r="P86" s="2" t="s">
        <v>15</v>
      </c>
    </row>
    <row r="87" spans="1:16">
      <c r="A87" s="2" t="s">
        <v>28</v>
      </c>
      <c r="B87" s="2" t="s">
        <v>12</v>
      </c>
      <c r="C87" s="2" t="s">
        <v>43</v>
      </c>
      <c r="D87" s="2">
        <v>4550</v>
      </c>
      <c r="E87" s="2" t="s">
        <v>36</v>
      </c>
      <c r="F87" s="3">
        <v>41178</v>
      </c>
      <c r="G87" s="2">
        <v>28</v>
      </c>
      <c r="H87" s="2">
        <v>0</v>
      </c>
      <c r="I87" s="1">
        <f t="shared" si="6"/>
        <v>0</v>
      </c>
      <c r="J87" s="2">
        <f t="shared" si="7"/>
        <v>127400</v>
      </c>
      <c r="K87" s="2">
        <f t="shared" si="8"/>
        <v>0</v>
      </c>
      <c r="L87" s="2">
        <f t="shared" si="5"/>
        <v>1847</v>
      </c>
      <c r="M87" s="2">
        <f t="shared" si="9"/>
        <v>1699</v>
      </c>
      <c r="N87" s="3">
        <v>41180</v>
      </c>
      <c r="O87" s="3">
        <v>41187</v>
      </c>
      <c r="P87" s="2" t="s">
        <v>15</v>
      </c>
    </row>
    <row r="88" spans="1:16">
      <c r="A88" s="2" t="s">
        <v>29</v>
      </c>
      <c r="B88" s="2" t="s">
        <v>9</v>
      </c>
      <c r="C88" s="2" t="s">
        <v>42</v>
      </c>
      <c r="D88" s="2">
        <v>1000</v>
      </c>
      <c r="E88" s="2" t="s">
        <v>36</v>
      </c>
      <c r="F88" s="3">
        <v>41110</v>
      </c>
      <c r="G88" s="2">
        <v>42</v>
      </c>
      <c r="H88" s="2">
        <v>1</v>
      </c>
      <c r="I88" s="1">
        <f t="shared" si="6"/>
        <v>2.3809523809523808E-2</v>
      </c>
      <c r="J88" s="2">
        <f t="shared" si="7"/>
        <v>42000</v>
      </c>
      <c r="K88" s="2">
        <f t="shared" si="8"/>
        <v>1000</v>
      </c>
      <c r="L88" s="2">
        <f t="shared" si="5"/>
        <v>609</v>
      </c>
      <c r="M88" s="2">
        <f t="shared" si="9"/>
        <v>560</v>
      </c>
      <c r="N88" s="3">
        <v>41112</v>
      </c>
      <c r="O88" s="3">
        <v>41117</v>
      </c>
      <c r="P88" s="2" t="s">
        <v>15</v>
      </c>
    </row>
    <row r="89" spans="1:16">
      <c r="A89" s="2" t="s">
        <v>29</v>
      </c>
      <c r="B89" s="2" t="s">
        <v>18</v>
      </c>
      <c r="C89" s="2" t="s">
        <v>44</v>
      </c>
      <c r="D89" s="2">
        <v>1000</v>
      </c>
      <c r="E89" s="2" t="s">
        <v>36</v>
      </c>
      <c r="F89" s="3">
        <v>41090</v>
      </c>
      <c r="G89" s="2">
        <v>37</v>
      </c>
      <c r="H89" s="2">
        <v>2</v>
      </c>
      <c r="I89" s="1">
        <f t="shared" si="6"/>
        <v>5.4054054054054057E-2</v>
      </c>
      <c r="J89" s="2">
        <f t="shared" si="7"/>
        <v>37000</v>
      </c>
      <c r="K89" s="2">
        <f t="shared" si="8"/>
        <v>2000</v>
      </c>
      <c r="L89" s="2">
        <f t="shared" si="5"/>
        <v>537</v>
      </c>
      <c r="M89" s="2">
        <f t="shared" si="9"/>
        <v>494</v>
      </c>
      <c r="N89" s="3">
        <v>41092</v>
      </c>
      <c r="O89" s="3">
        <v>41099</v>
      </c>
      <c r="P89" s="2" t="s">
        <v>15</v>
      </c>
    </row>
    <row r="90" spans="1:16">
      <c r="A90" s="2" t="s">
        <v>29</v>
      </c>
      <c r="B90" s="2" t="s">
        <v>12</v>
      </c>
      <c r="C90" s="2" t="s">
        <v>43</v>
      </c>
      <c r="D90" s="2">
        <v>1800</v>
      </c>
      <c r="E90" s="2" t="s">
        <v>36</v>
      </c>
      <c r="F90" s="3">
        <v>41242</v>
      </c>
      <c r="G90" s="2">
        <v>44</v>
      </c>
      <c r="H90" s="2">
        <v>1</v>
      </c>
      <c r="I90" s="1">
        <f t="shared" si="6"/>
        <v>2.2727272727272728E-2</v>
      </c>
      <c r="J90" s="2">
        <f t="shared" si="7"/>
        <v>79200</v>
      </c>
      <c r="K90" s="2">
        <f t="shared" si="8"/>
        <v>1800</v>
      </c>
      <c r="L90" s="2">
        <f t="shared" si="5"/>
        <v>1148</v>
      </c>
      <c r="M90" s="2">
        <f t="shared" si="9"/>
        <v>1056</v>
      </c>
      <c r="N90" s="3">
        <v>41244</v>
      </c>
      <c r="O90" s="3">
        <v>41250</v>
      </c>
      <c r="P90" s="2" t="s">
        <v>11</v>
      </c>
    </row>
    <row r="91" spans="1:16">
      <c r="A91" s="2" t="s">
        <v>29</v>
      </c>
      <c r="B91" s="2" t="s">
        <v>23</v>
      </c>
      <c r="C91" s="2" t="s">
        <v>46</v>
      </c>
      <c r="D91" s="2">
        <v>2000</v>
      </c>
      <c r="E91" s="2" t="s">
        <v>36</v>
      </c>
      <c r="F91" s="3">
        <v>40959</v>
      </c>
      <c r="G91" s="2">
        <v>14</v>
      </c>
      <c r="H91" s="2">
        <v>0</v>
      </c>
      <c r="I91" s="1">
        <f t="shared" si="6"/>
        <v>0</v>
      </c>
      <c r="J91" s="2">
        <f t="shared" si="7"/>
        <v>28000</v>
      </c>
      <c r="K91" s="2">
        <f t="shared" si="8"/>
        <v>0</v>
      </c>
      <c r="L91" s="2">
        <f t="shared" si="5"/>
        <v>406</v>
      </c>
      <c r="M91" s="2">
        <f t="shared" si="9"/>
        <v>374</v>
      </c>
      <c r="N91" s="3">
        <v>40961</v>
      </c>
      <c r="O91" s="3">
        <v>40968</v>
      </c>
      <c r="P91" s="2" t="s">
        <v>13</v>
      </c>
    </row>
    <row r="92" spans="1:16">
      <c r="A92" s="2" t="s">
        <v>30</v>
      </c>
      <c r="B92" s="2" t="s">
        <v>27</v>
      </c>
      <c r="C92" s="2" t="s">
        <v>45</v>
      </c>
      <c r="D92" s="2">
        <v>4800</v>
      </c>
      <c r="E92" s="2" t="s">
        <v>36</v>
      </c>
      <c r="F92" s="3">
        <v>41119</v>
      </c>
      <c r="G92" s="2">
        <v>22</v>
      </c>
      <c r="H92" s="2">
        <v>3</v>
      </c>
      <c r="I92" s="1">
        <f t="shared" si="6"/>
        <v>0.13636363636363635</v>
      </c>
      <c r="J92" s="2">
        <f t="shared" si="7"/>
        <v>105600</v>
      </c>
      <c r="K92" s="2">
        <f t="shared" si="8"/>
        <v>14400</v>
      </c>
      <c r="L92" s="2">
        <f t="shared" si="5"/>
        <v>1531</v>
      </c>
      <c r="M92" s="2">
        <f t="shared" si="9"/>
        <v>1408</v>
      </c>
      <c r="N92" s="3">
        <v>41121</v>
      </c>
      <c r="O92" s="3">
        <v>41128</v>
      </c>
      <c r="P92" s="2" t="s">
        <v>15</v>
      </c>
    </row>
    <row r="93" spans="1:16">
      <c r="A93" s="2" t="s">
        <v>30</v>
      </c>
      <c r="B93" s="2" t="s">
        <v>31</v>
      </c>
      <c r="C93" s="2" t="s">
        <v>47</v>
      </c>
      <c r="D93" s="2">
        <v>3800</v>
      </c>
      <c r="E93" s="2" t="s">
        <v>36</v>
      </c>
      <c r="F93" s="3">
        <v>41006</v>
      </c>
      <c r="G93" s="2">
        <v>40</v>
      </c>
      <c r="H93" s="2">
        <v>3</v>
      </c>
      <c r="I93" s="1">
        <f t="shared" si="6"/>
        <v>7.4999999999999997E-2</v>
      </c>
      <c r="J93" s="2">
        <f t="shared" si="7"/>
        <v>152000</v>
      </c>
      <c r="K93" s="2">
        <f t="shared" si="8"/>
        <v>11400</v>
      </c>
      <c r="L93" s="2">
        <f t="shared" si="5"/>
        <v>2203</v>
      </c>
      <c r="M93" s="2">
        <f t="shared" si="9"/>
        <v>2027</v>
      </c>
      <c r="N93" s="3">
        <v>41008</v>
      </c>
      <c r="O93" s="3">
        <v>41015</v>
      </c>
      <c r="P93" s="2" t="s">
        <v>17</v>
      </c>
    </row>
    <row r="94" spans="1:16">
      <c r="A94" s="2" t="s">
        <v>30</v>
      </c>
      <c r="B94" s="2" t="s">
        <v>32</v>
      </c>
      <c r="C94" s="2" t="s">
        <v>47</v>
      </c>
      <c r="D94" s="2">
        <v>2750</v>
      </c>
      <c r="E94" s="2" t="s">
        <v>36</v>
      </c>
      <c r="F94" s="3">
        <v>40923</v>
      </c>
      <c r="G94" s="2">
        <v>23</v>
      </c>
      <c r="H94" s="2">
        <v>0</v>
      </c>
      <c r="I94" s="1">
        <f t="shared" si="6"/>
        <v>0</v>
      </c>
      <c r="J94" s="2">
        <f t="shared" si="7"/>
        <v>63250</v>
      </c>
      <c r="K94" s="2">
        <f t="shared" si="8"/>
        <v>0</v>
      </c>
      <c r="L94" s="2">
        <f t="shared" si="5"/>
        <v>917</v>
      </c>
      <c r="M94" s="2">
        <f t="shared" si="9"/>
        <v>844</v>
      </c>
      <c r="N94" s="3">
        <v>40925</v>
      </c>
      <c r="O94" s="3">
        <v>40932</v>
      </c>
      <c r="P94" s="2" t="s">
        <v>19</v>
      </c>
    </row>
    <row r="95" spans="1:16">
      <c r="A95" s="2" t="s">
        <v>30</v>
      </c>
      <c r="B95" s="2" t="s">
        <v>33</v>
      </c>
      <c r="C95" s="2" t="s">
        <v>45</v>
      </c>
      <c r="D95" s="2">
        <v>4550</v>
      </c>
      <c r="E95" s="2" t="s">
        <v>36</v>
      </c>
      <c r="F95" s="3">
        <v>41059</v>
      </c>
      <c r="G95" s="2">
        <v>10</v>
      </c>
      <c r="H95" s="2">
        <v>1</v>
      </c>
      <c r="I95" s="1">
        <f t="shared" si="6"/>
        <v>0.1</v>
      </c>
      <c r="J95" s="2">
        <f t="shared" si="7"/>
        <v>45500</v>
      </c>
      <c r="K95" s="2">
        <f t="shared" si="8"/>
        <v>4550</v>
      </c>
      <c r="L95" s="2">
        <f t="shared" si="5"/>
        <v>660</v>
      </c>
      <c r="M95" s="2">
        <f t="shared" si="9"/>
        <v>607</v>
      </c>
      <c r="N95" s="3">
        <v>41061</v>
      </c>
      <c r="O95" s="3">
        <v>41068</v>
      </c>
      <c r="P95" s="2" t="s">
        <v>21</v>
      </c>
    </row>
    <row r="96" spans="1:16">
      <c r="A96" s="2" t="s">
        <v>34</v>
      </c>
      <c r="B96" s="2" t="s">
        <v>18</v>
      </c>
      <c r="C96" s="2" t="s">
        <v>44</v>
      </c>
      <c r="D96" s="2">
        <v>1700</v>
      </c>
      <c r="E96" s="2" t="s">
        <v>36</v>
      </c>
      <c r="F96" s="3">
        <v>40990</v>
      </c>
      <c r="G96" s="2">
        <v>40</v>
      </c>
      <c r="H96" s="2">
        <v>2</v>
      </c>
      <c r="I96" s="1">
        <f t="shared" si="6"/>
        <v>0.05</v>
      </c>
      <c r="J96" s="2">
        <f t="shared" si="7"/>
        <v>68000</v>
      </c>
      <c r="K96" s="2">
        <f t="shared" si="8"/>
        <v>3400</v>
      </c>
      <c r="L96" s="2">
        <f t="shared" si="5"/>
        <v>986</v>
      </c>
      <c r="M96" s="2">
        <f t="shared" si="9"/>
        <v>907</v>
      </c>
      <c r="N96" s="3">
        <v>40992</v>
      </c>
      <c r="O96" s="3">
        <v>40998</v>
      </c>
      <c r="P96" s="2" t="s">
        <v>15</v>
      </c>
    </row>
    <row r="97" spans="1:16">
      <c r="A97" s="2" t="s">
        <v>34</v>
      </c>
      <c r="B97" s="2" t="s">
        <v>14</v>
      </c>
      <c r="C97" s="2" t="s">
        <v>44</v>
      </c>
      <c r="D97" s="2">
        <v>1680</v>
      </c>
      <c r="E97" s="2" t="s">
        <v>36</v>
      </c>
      <c r="F97" s="3">
        <v>41209</v>
      </c>
      <c r="G97" s="2">
        <v>31</v>
      </c>
      <c r="H97" s="2">
        <v>3</v>
      </c>
      <c r="I97" s="1">
        <f t="shared" si="6"/>
        <v>9.6774193548387094E-2</v>
      </c>
      <c r="J97" s="2">
        <f t="shared" si="7"/>
        <v>52080</v>
      </c>
      <c r="K97" s="2">
        <f t="shared" si="8"/>
        <v>5040</v>
      </c>
      <c r="L97" s="2">
        <f t="shared" si="5"/>
        <v>755</v>
      </c>
      <c r="M97" s="2">
        <f t="shared" si="9"/>
        <v>695</v>
      </c>
      <c r="N97" s="3">
        <v>41211</v>
      </c>
      <c r="O97" s="3">
        <v>41218</v>
      </c>
      <c r="P97" s="2" t="s">
        <v>15</v>
      </c>
    </row>
    <row r="98" spans="1:16">
      <c r="A98" s="2" t="s">
        <v>34</v>
      </c>
      <c r="B98" s="2" t="s">
        <v>12</v>
      </c>
      <c r="C98" s="2" t="s">
        <v>43</v>
      </c>
      <c r="D98" s="2">
        <v>1200</v>
      </c>
      <c r="E98" s="2" t="s">
        <v>36</v>
      </c>
      <c r="F98" s="3">
        <v>41143</v>
      </c>
      <c r="G98" s="2">
        <v>32</v>
      </c>
      <c r="H98" s="2">
        <v>4</v>
      </c>
      <c r="I98" s="1">
        <f t="shared" si="6"/>
        <v>0.125</v>
      </c>
      <c r="J98" s="2">
        <f t="shared" si="7"/>
        <v>38400</v>
      </c>
      <c r="K98" s="2">
        <f t="shared" si="8"/>
        <v>4800</v>
      </c>
      <c r="L98" s="2">
        <f t="shared" si="5"/>
        <v>557</v>
      </c>
      <c r="M98" s="2">
        <f t="shared" si="9"/>
        <v>512</v>
      </c>
      <c r="N98" s="3">
        <v>41145</v>
      </c>
      <c r="O98" s="3">
        <v>41152</v>
      </c>
      <c r="P98" s="2" t="s">
        <v>15</v>
      </c>
    </row>
    <row r="99" spans="1:16">
      <c r="A99" s="2" t="s">
        <v>34</v>
      </c>
      <c r="B99" s="2" t="s">
        <v>9</v>
      </c>
      <c r="C99" s="2" t="s">
        <v>42</v>
      </c>
      <c r="D99" s="2">
        <v>900</v>
      </c>
      <c r="E99" s="2" t="s">
        <v>36</v>
      </c>
      <c r="F99" s="3">
        <v>40913</v>
      </c>
      <c r="G99" s="2">
        <v>13</v>
      </c>
      <c r="H99" s="2">
        <v>3</v>
      </c>
      <c r="I99" s="1">
        <f t="shared" si="6"/>
        <v>0.23076923076923078</v>
      </c>
      <c r="J99" s="2">
        <f t="shared" si="7"/>
        <v>11700</v>
      </c>
      <c r="K99" s="2">
        <f t="shared" si="8"/>
        <v>2700</v>
      </c>
      <c r="L99" s="2">
        <f t="shared" si="5"/>
        <v>170</v>
      </c>
      <c r="M99" s="2">
        <f t="shared" si="9"/>
        <v>156</v>
      </c>
      <c r="N99" s="3">
        <v>40915</v>
      </c>
      <c r="O99" s="3">
        <v>40921</v>
      </c>
      <c r="P99" s="2" t="s">
        <v>15</v>
      </c>
    </row>
    <row r="100" spans="1:16">
      <c r="A100" s="2" t="s">
        <v>34</v>
      </c>
      <c r="B100" s="2" t="s">
        <v>16</v>
      </c>
      <c r="C100" s="2" t="s">
        <v>42</v>
      </c>
      <c r="D100" s="2">
        <v>2000</v>
      </c>
      <c r="E100" s="2" t="s">
        <v>36</v>
      </c>
      <c r="F100" s="3">
        <v>41114</v>
      </c>
      <c r="G100" s="2">
        <v>40</v>
      </c>
      <c r="H100" s="2">
        <v>3</v>
      </c>
      <c r="I100" s="1">
        <f t="shared" si="6"/>
        <v>7.4999999999999997E-2</v>
      </c>
      <c r="J100" s="2">
        <f t="shared" si="7"/>
        <v>80000</v>
      </c>
      <c r="K100" s="2">
        <f t="shared" si="8"/>
        <v>6000</v>
      </c>
      <c r="L100" s="2">
        <f t="shared" si="5"/>
        <v>1160</v>
      </c>
      <c r="M100" s="2">
        <f t="shared" si="9"/>
        <v>1067</v>
      </c>
      <c r="N100" s="3">
        <v>41116</v>
      </c>
      <c r="O100" s="3">
        <v>41123</v>
      </c>
      <c r="P100" s="2" t="s">
        <v>19</v>
      </c>
    </row>
    <row r="101" spans="1:16">
      <c r="A101" s="2" t="s">
        <v>34</v>
      </c>
      <c r="B101" s="2" t="s">
        <v>20</v>
      </c>
      <c r="C101" s="2" t="s">
        <v>45</v>
      </c>
      <c r="D101" s="2">
        <v>2500</v>
      </c>
      <c r="E101" s="2" t="s">
        <v>36</v>
      </c>
      <c r="F101" s="3">
        <v>41016</v>
      </c>
      <c r="G101" s="2">
        <v>25</v>
      </c>
      <c r="H101" s="2">
        <v>0</v>
      </c>
      <c r="I101" s="1">
        <f t="shared" si="6"/>
        <v>0</v>
      </c>
      <c r="J101" s="2">
        <f t="shared" si="7"/>
        <v>62500</v>
      </c>
      <c r="K101" s="2">
        <f t="shared" si="8"/>
        <v>0</v>
      </c>
      <c r="L101" s="2">
        <f t="shared" si="5"/>
        <v>906</v>
      </c>
      <c r="M101" s="2">
        <f t="shared" si="9"/>
        <v>834</v>
      </c>
      <c r="N101" s="3">
        <v>41018</v>
      </c>
      <c r="O101" s="3">
        <v>41025</v>
      </c>
      <c r="P101" s="2" t="s">
        <v>21</v>
      </c>
    </row>
    <row r="102" spans="1:16">
      <c r="A102" s="2" t="s">
        <v>35</v>
      </c>
      <c r="B102" s="2" t="s">
        <v>18</v>
      </c>
      <c r="C102" s="2" t="s">
        <v>44</v>
      </c>
      <c r="D102" s="2">
        <v>900</v>
      </c>
      <c r="E102" s="2" t="s">
        <v>36</v>
      </c>
      <c r="F102" s="3">
        <v>40995</v>
      </c>
      <c r="G102" s="2">
        <v>38</v>
      </c>
      <c r="H102" s="2">
        <v>0</v>
      </c>
      <c r="I102" s="1">
        <f t="shared" si="6"/>
        <v>0</v>
      </c>
      <c r="J102" s="2">
        <f t="shared" si="7"/>
        <v>34200</v>
      </c>
      <c r="K102" s="2">
        <f t="shared" si="8"/>
        <v>0</v>
      </c>
      <c r="L102" s="2">
        <f t="shared" si="5"/>
        <v>496</v>
      </c>
      <c r="M102" s="2">
        <f t="shared" si="9"/>
        <v>456</v>
      </c>
      <c r="N102" s="3">
        <v>40997</v>
      </c>
      <c r="O102" s="3">
        <v>41004</v>
      </c>
      <c r="P102" s="2" t="s">
        <v>11</v>
      </c>
    </row>
    <row r="103" spans="1:16">
      <c r="A103" s="2" t="s">
        <v>35</v>
      </c>
      <c r="B103" s="2" t="s">
        <v>9</v>
      </c>
      <c r="C103" s="2" t="s">
        <v>42</v>
      </c>
      <c r="D103" s="2">
        <v>1200</v>
      </c>
      <c r="E103" s="2" t="s">
        <v>36</v>
      </c>
      <c r="F103" s="3">
        <v>40971</v>
      </c>
      <c r="G103" s="2">
        <v>43</v>
      </c>
      <c r="H103" s="2">
        <v>0</v>
      </c>
      <c r="I103" s="1">
        <f t="shared" si="6"/>
        <v>0</v>
      </c>
      <c r="J103" s="2">
        <f t="shared" si="7"/>
        <v>51600</v>
      </c>
      <c r="K103" s="2">
        <f t="shared" si="8"/>
        <v>0</v>
      </c>
      <c r="L103" s="2">
        <f t="shared" si="5"/>
        <v>748</v>
      </c>
      <c r="M103" s="2">
        <f t="shared" si="9"/>
        <v>688</v>
      </c>
      <c r="N103" s="3">
        <v>40973</v>
      </c>
      <c r="O103" s="3">
        <v>40980</v>
      </c>
      <c r="P103" s="2" t="s">
        <v>13</v>
      </c>
    </row>
    <row r="104" spans="1:16">
      <c r="A104" s="2" t="s">
        <v>35</v>
      </c>
      <c r="B104" s="2" t="s">
        <v>16</v>
      </c>
      <c r="C104" s="2" t="s">
        <v>42</v>
      </c>
      <c r="D104" s="2">
        <v>1200</v>
      </c>
      <c r="E104" s="2" t="s">
        <v>36</v>
      </c>
      <c r="F104" s="3">
        <v>41056</v>
      </c>
      <c r="G104" s="2">
        <v>33</v>
      </c>
      <c r="H104" s="2">
        <v>3</v>
      </c>
      <c r="I104" s="1">
        <f t="shared" si="6"/>
        <v>9.0909090909090912E-2</v>
      </c>
      <c r="J104" s="2">
        <f t="shared" si="7"/>
        <v>39600</v>
      </c>
      <c r="K104" s="2">
        <f t="shared" si="8"/>
        <v>3600</v>
      </c>
      <c r="L104" s="2">
        <f t="shared" si="5"/>
        <v>574</v>
      </c>
      <c r="M104" s="2">
        <f t="shared" si="9"/>
        <v>528</v>
      </c>
      <c r="N104" s="3">
        <v>41058</v>
      </c>
      <c r="O104" s="3">
        <v>41065</v>
      </c>
      <c r="P104" s="2" t="s">
        <v>15</v>
      </c>
    </row>
    <row r="105" spans="1:16">
      <c r="A105" s="2" t="s">
        <v>35</v>
      </c>
      <c r="B105" s="2" t="s">
        <v>23</v>
      </c>
      <c r="C105" s="2" t="s">
        <v>46</v>
      </c>
      <c r="D105" s="2">
        <v>1100</v>
      </c>
      <c r="E105" s="2" t="s">
        <v>36</v>
      </c>
      <c r="F105" s="3">
        <v>41132</v>
      </c>
      <c r="G105" s="2">
        <v>28</v>
      </c>
      <c r="H105" s="2">
        <v>2</v>
      </c>
      <c r="I105" s="1">
        <f t="shared" si="6"/>
        <v>7.1428571428571425E-2</v>
      </c>
      <c r="J105" s="2">
        <f t="shared" si="7"/>
        <v>30800</v>
      </c>
      <c r="K105" s="2">
        <f t="shared" si="8"/>
        <v>2200</v>
      </c>
      <c r="L105" s="2">
        <f t="shared" si="5"/>
        <v>447</v>
      </c>
      <c r="M105" s="2">
        <f t="shared" si="9"/>
        <v>411</v>
      </c>
      <c r="N105" s="3">
        <v>41134</v>
      </c>
      <c r="O105" s="3">
        <v>41141</v>
      </c>
      <c r="P105" s="2" t="s">
        <v>17</v>
      </c>
    </row>
    <row r="106" spans="1:16">
      <c r="A106" s="2" t="s">
        <v>22</v>
      </c>
      <c r="B106" s="2" t="s">
        <v>9</v>
      </c>
      <c r="C106" s="2" t="s">
        <v>42</v>
      </c>
      <c r="D106" s="2">
        <v>1380</v>
      </c>
      <c r="E106" s="2" t="s">
        <v>37</v>
      </c>
      <c r="F106" s="3">
        <v>41132</v>
      </c>
      <c r="G106" s="2">
        <v>28</v>
      </c>
      <c r="H106" s="2">
        <v>3</v>
      </c>
      <c r="I106" s="1">
        <f t="shared" si="6"/>
        <v>0.10714285714285714</v>
      </c>
      <c r="J106" s="2">
        <f t="shared" si="7"/>
        <v>38640</v>
      </c>
      <c r="K106" s="2">
        <f t="shared" si="8"/>
        <v>4140</v>
      </c>
      <c r="L106" s="2">
        <f t="shared" si="5"/>
        <v>560</v>
      </c>
      <c r="M106" s="2">
        <f t="shared" si="9"/>
        <v>516</v>
      </c>
      <c r="N106" s="3">
        <v>41134</v>
      </c>
      <c r="O106" s="3">
        <v>41141</v>
      </c>
      <c r="P106" s="2" t="s">
        <v>19</v>
      </c>
    </row>
    <row r="107" spans="1:16">
      <c r="A107" s="2" t="s">
        <v>8</v>
      </c>
      <c r="B107" s="2" t="s">
        <v>12</v>
      </c>
      <c r="C107" s="2" t="s">
        <v>43</v>
      </c>
      <c r="D107" s="2">
        <v>1990</v>
      </c>
      <c r="E107" s="2" t="s">
        <v>37</v>
      </c>
      <c r="F107" s="3">
        <v>41147</v>
      </c>
      <c r="G107" s="2">
        <v>10</v>
      </c>
      <c r="H107" s="2">
        <v>1</v>
      </c>
      <c r="I107" s="1">
        <f t="shared" si="6"/>
        <v>0.1</v>
      </c>
      <c r="J107" s="2">
        <f t="shared" si="7"/>
        <v>19900</v>
      </c>
      <c r="K107" s="2">
        <f t="shared" si="8"/>
        <v>1990</v>
      </c>
      <c r="L107" s="2">
        <f t="shared" si="5"/>
        <v>289</v>
      </c>
      <c r="M107" s="2">
        <f t="shared" si="9"/>
        <v>266</v>
      </c>
      <c r="N107" s="3">
        <v>41149</v>
      </c>
      <c r="O107" s="3">
        <v>41156</v>
      </c>
      <c r="P107" s="2" t="s">
        <v>21</v>
      </c>
    </row>
    <row r="108" spans="1:16">
      <c r="A108" s="2" t="s">
        <v>8</v>
      </c>
      <c r="B108" s="2" t="s">
        <v>14</v>
      </c>
      <c r="C108" s="2" t="s">
        <v>44</v>
      </c>
      <c r="D108" s="2">
        <v>1400</v>
      </c>
      <c r="E108" s="2" t="s">
        <v>37</v>
      </c>
      <c r="F108" s="3">
        <v>41012</v>
      </c>
      <c r="G108" s="2">
        <v>12</v>
      </c>
      <c r="H108" s="2">
        <v>1</v>
      </c>
      <c r="I108" s="1">
        <f t="shared" si="6"/>
        <v>8.3333333333333329E-2</v>
      </c>
      <c r="J108" s="2">
        <f t="shared" si="7"/>
        <v>16800</v>
      </c>
      <c r="K108" s="2">
        <f t="shared" si="8"/>
        <v>1400</v>
      </c>
      <c r="L108" s="2">
        <f t="shared" si="5"/>
        <v>244</v>
      </c>
      <c r="M108" s="2">
        <f t="shared" si="9"/>
        <v>224</v>
      </c>
      <c r="N108" s="3">
        <v>41014</v>
      </c>
      <c r="O108" s="3">
        <v>41019</v>
      </c>
      <c r="P108" s="2" t="s">
        <v>11</v>
      </c>
    </row>
    <row r="109" spans="1:16">
      <c r="A109" s="2" t="s">
        <v>8</v>
      </c>
      <c r="B109" s="2" t="s">
        <v>16</v>
      </c>
      <c r="C109" s="2" t="s">
        <v>42</v>
      </c>
      <c r="D109" s="2">
        <v>1750</v>
      </c>
      <c r="E109" s="2" t="s">
        <v>37</v>
      </c>
      <c r="F109" s="3">
        <v>40965</v>
      </c>
      <c r="G109" s="2">
        <v>38</v>
      </c>
      <c r="H109" s="2">
        <v>0</v>
      </c>
      <c r="I109" s="1">
        <f t="shared" si="6"/>
        <v>0</v>
      </c>
      <c r="J109" s="2">
        <f t="shared" si="7"/>
        <v>66500</v>
      </c>
      <c r="K109" s="2">
        <f t="shared" si="8"/>
        <v>0</v>
      </c>
      <c r="L109" s="2">
        <f t="shared" si="5"/>
        <v>964</v>
      </c>
      <c r="M109" s="2">
        <f t="shared" si="9"/>
        <v>887</v>
      </c>
      <c r="N109" s="3">
        <v>40967</v>
      </c>
      <c r="O109" s="3">
        <v>40974</v>
      </c>
      <c r="P109" s="2" t="s">
        <v>13</v>
      </c>
    </row>
    <row r="110" spans="1:16">
      <c r="A110" s="2" t="s">
        <v>8</v>
      </c>
      <c r="B110" s="2" t="s">
        <v>18</v>
      </c>
      <c r="C110" s="2" t="s">
        <v>44</v>
      </c>
      <c r="D110" s="2">
        <v>1500</v>
      </c>
      <c r="E110" s="2" t="s">
        <v>37</v>
      </c>
      <c r="F110" s="3">
        <v>40959</v>
      </c>
      <c r="G110" s="2">
        <v>25</v>
      </c>
      <c r="H110" s="2">
        <v>1</v>
      </c>
      <c r="I110" s="1">
        <f t="shared" si="6"/>
        <v>0.04</v>
      </c>
      <c r="J110" s="2">
        <f t="shared" si="7"/>
        <v>37500</v>
      </c>
      <c r="K110" s="2">
        <f t="shared" si="8"/>
        <v>1500</v>
      </c>
      <c r="L110" s="2">
        <f t="shared" si="5"/>
        <v>544</v>
      </c>
      <c r="M110" s="2">
        <f t="shared" si="9"/>
        <v>500</v>
      </c>
      <c r="N110" s="3">
        <v>40961</v>
      </c>
      <c r="O110" s="3">
        <v>40968</v>
      </c>
      <c r="P110" s="2" t="s">
        <v>15</v>
      </c>
    </row>
    <row r="111" spans="1:16">
      <c r="A111" s="2" t="s">
        <v>8</v>
      </c>
      <c r="B111" s="2" t="s">
        <v>20</v>
      </c>
      <c r="C111" s="2" t="s">
        <v>45</v>
      </c>
      <c r="D111" s="2">
        <v>1200</v>
      </c>
      <c r="E111" s="2" t="s">
        <v>37</v>
      </c>
      <c r="F111" s="3">
        <v>41031</v>
      </c>
      <c r="G111" s="2">
        <v>23</v>
      </c>
      <c r="H111" s="2">
        <v>2</v>
      </c>
      <c r="I111" s="1">
        <f t="shared" si="6"/>
        <v>8.6956521739130432E-2</v>
      </c>
      <c r="J111" s="2">
        <f t="shared" si="7"/>
        <v>27600</v>
      </c>
      <c r="K111" s="2">
        <f t="shared" si="8"/>
        <v>2400</v>
      </c>
      <c r="L111" s="2">
        <f t="shared" si="5"/>
        <v>400</v>
      </c>
      <c r="M111" s="2">
        <f t="shared" si="9"/>
        <v>368</v>
      </c>
      <c r="N111" s="3">
        <v>41033</v>
      </c>
      <c r="O111" s="3">
        <v>41040</v>
      </c>
      <c r="P111" s="2" t="s">
        <v>17</v>
      </c>
    </row>
    <row r="112" spans="1:16">
      <c r="A112" s="2" t="s">
        <v>22</v>
      </c>
      <c r="B112" s="2" t="s">
        <v>14</v>
      </c>
      <c r="C112" s="2" t="s">
        <v>44</v>
      </c>
      <c r="D112" s="2">
        <v>2400</v>
      </c>
      <c r="E112" s="2" t="s">
        <v>37</v>
      </c>
      <c r="F112" s="3">
        <v>40924</v>
      </c>
      <c r="G112" s="2">
        <v>23</v>
      </c>
      <c r="H112" s="2">
        <v>4</v>
      </c>
      <c r="I112" s="1">
        <f t="shared" si="6"/>
        <v>0.17391304347826086</v>
      </c>
      <c r="J112" s="2">
        <f t="shared" si="7"/>
        <v>55200</v>
      </c>
      <c r="K112" s="2">
        <f t="shared" si="8"/>
        <v>9600</v>
      </c>
      <c r="L112" s="2">
        <f t="shared" si="5"/>
        <v>800</v>
      </c>
      <c r="M112" s="2">
        <f t="shared" si="9"/>
        <v>736</v>
      </c>
      <c r="N112" s="3">
        <v>40926</v>
      </c>
      <c r="O112" s="3">
        <v>40933</v>
      </c>
      <c r="P112" s="2" t="s">
        <v>19</v>
      </c>
    </row>
    <row r="113" spans="1:16">
      <c r="A113" s="2" t="s">
        <v>22</v>
      </c>
      <c r="B113" s="2" t="s">
        <v>9</v>
      </c>
      <c r="C113" s="2" t="s">
        <v>42</v>
      </c>
      <c r="D113" s="2">
        <v>3200</v>
      </c>
      <c r="E113" s="2" t="s">
        <v>37</v>
      </c>
      <c r="F113" s="3">
        <v>41041</v>
      </c>
      <c r="G113" s="2">
        <v>27</v>
      </c>
      <c r="H113" s="2">
        <v>1</v>
      </c>
      <c r="I113" s="1">
        <f t="shared" si="6"/>
        <v>3.7037037037037035E-2</v>
      </c>
      <c r="J113" s="2">
        <f t="shared" si="7"/>
        <v>86400</v>
      </c>
      <c r="K113" s="2">
        <f t="shared" si="8"/>
        <v>3200</v>
      </c>
      <c r="L113" s="2">
        <f t="shared" si="5"/>
        <v>1253</v>
      </c>
      <c r="M113" s="2">
        <f t="shared" si="9"/>
        <v>1152</v>
      </c>
      <c r="N113" s="3">
        <v>41043</v>
      </c>
      <c r="O113" s="3">
        <v>41050</v>
      </c>
      <c r="P113" s="2" t="s">
        <v>21</v>
      </c>
    </row>
    <row r="114" spans="1:16">
      <c r="A114" s="2" t="s">
        <v>22</v>
      </c>
      <c r="B114" s="2" t="s">
        <v>16</v>
      </c>
      <c r="C114" s="2" t="s">
        <v>42</v>
      </c>
      <c r="D114" s="2">
        <v>1950</v>
      </c>
      <c r="E114" s="2" t="s">
        <v>37</v>
      </c>
      <c r="F114" s="3">
        <v>41116</v>
      </c>
      <c r="G114" s="2">
        <v>33</v>
      </c>
      <c r="H114" s="2">
        <v>1</v>
      </c>
      <c r="I114" s="1">
        <f t="shared" si="6"/>
        <v>3.0303030303030304E-2</v>
      </c>
      <c r="J114" s="2">
        <f t="shared" si="7"/>
        <v>64350</v>
      </c>
      <c r="K114" s="2">
        <f t="shared" si="8"/>
        <v>1950</v>
      </c>
      <c r="L114" s="2">
        <f t="shared" si="5"/>
        <v>933</v>
      </c>
      <c r="M114" s="2">
        <f t="shared" si="9"/>
        <v>858</v>
      </c>
      <c r="N114" s="3">
        <v>41118</v>
      </c>
      <c r="O114" s="3">
        <v>41124</v>
      </c>
      <c r="P114" s="2" t="s">
        <v>21</v>
      </c>
    </row>
    <row r="115" spans="1:16">
      <c r="A115" s="2" t="s">
        <v>22</v>
      </c>
      <c r="B115" s="2" t="s">
        <v>18</v>
      </c>
      <c r="C115" s="2" t="s">
        <v>44</v>
      </c>
      <c r="D115" s="2">
        <v>2500</v>
      </c>
      <c r="E115" s="2" t="s">
        <v>37</v>
      </c>
      <c r="F115" s="3">
        <v>41190</v>
      </c>
      <c r="G115" s="2">
        <v>19</v>
      </c>
      <c r="H115" s="2">
        <v>2</v>
      </c>
      <c r="I115" s="1">
        <f t="shared" si="6"/>
        <v>0.10526315789473684</v>
      </c>
      <c r="J115" s="2">
        <f t="shared" si="7"/>
        <v>47500</v>
      </c>
      <c r="K115" s="2">
        <f t="shared" si="8"/>
        <v>5000</v>
      </c>
      <c r="L115" s="2">
        <f t="shared" si="5"/>
        <v>689</v>
      </c>
      <c r="M115" s="2">
        <f t="shared" si="9"/>
        <v>634</v>
      </c>
      <c r="N115" s="3">
        <v>41192</v>
      </c>
      <c r="O115" s="3">
        <v>41199</v>
      </c>
      <c r="P115" s="2" t="s">
        <v>21</v>
      </c>
    </row>
    <row r="116" spans="1:16">
      <c r="A116" s="2" t="s">
        <v>22</v>
      </c>
      <c r="B116" s="2" t="s">
        <v>12</v>
      </c>
      <c r="C116" s="2" t="s">
        <v>43</v>
      </c>
      <c r="D116" s="2">
        <v>3250</v>
      </c>
      <c r="E116" s="2" t="s">
        <v>37</v>
      </c>
      <c r="F116" s="3">
        <v>41220</v>
      </c>
      <c r="G116" s="2">
        <v>17</v>
      </c>
      <c r="H116" s="2">
        <v>2</v>
      </c>
      <c r="I116" s="1">
        <f t="shared" si="6"/>
        <v>0.11764705882352941</v>
      </c>
      <c r="J116" s="2">
        <f t="shared" si="7"/>
        <v>55250</v>
      </c>
      <c r="K116" s="2">
        <f t="shared" si="8"/>
        <v>6500</v>
      </c>
      <c r="L116" s="2">
        <f t="shared" si="5"/>
        <v>801</v>
      </c>
      <c r="M116" s="2">
        <f t="shared" si="9"/>
        <v>737</v>
      </c>
      <c r="N116" s="3">
        <v>41222</v>
      </c>
      <c r="O116" s="3">
        <v>41229</v>
      </c>
      <c r="P116" s="2" t="s">
        <v>13</v>
      </c>
    </row>
    <row r="117" spans="1:16">
      <c r="A117" s="2" t="s">
        <v>22</v>
      </c>
      <c r="B117" s="2" t="s">
        <v>20</v>
      </c>
      <c r="C117" s="2" t="s">
        <v>45</v>
      </c>
      <c r="D117" s="2">
        <v>3300</v>
      </c>
      <c r="E117" s="2" t="s">
        <v>37</v>
      </c>
      <c r="F117" s="3">
        <v>41078</v>
      </c>
      <c r="G117" s="2">
        <v>34</v>
      </c>
      <c r="H117" s="2">
        <v>1</v>
      </c>
      <c r="I117" s="1">
        <f t="shared" si="6"/>
        <v>2.9411764705882353E-2</v>
      </c>
      <c r="J117" s="2">
        <f t="shared" si="7"/>
        <v>112200</v>
      </c>
      <c r="K117" s="2">
        <f t="shared" si="8"/>
        <v>3300</v>
      </c>
      <c r="L117" s="2">
        <f t="shared" si="5"/>
        <v>1627</v>
      </c>
      <c r="M117" s="2">
        <f t="shared" si="9"/>
        <v>1496</v>
      </c>
      <c r="N117" s="3">
        <v>41080</v>
      </c>
      <c r="O117" s="3">
        <v>41087</v>
      </c>
      <c r="P117" s="2" t="s">
        <v>13</v>
      </c>
    </row>
    <row r="118" spans="1:16">
      <c r="A118" s="2" t="s">
        <v>22</v>
      </c>
      <c r="B118" s="2" t="s">
        <v>23</v>
      </c>
      <c r="C118" s="2" t="s">
        <v>46</v>
      </c>
      <c r="D118" s="2">
        <v>4900</v>
      </c>
      <c r="E118" s="2" t="s">
        <v>37</v>
      </c>
      <c r="F118" s="3">
        <v>40942</v>
      </c>
      <c r="G118" s="2">
        <v>48</v>
      </c>
      <c r="H118" s="2">
        <v>0</v>
      </c>
      <c r="I118" s="1">
        <f t="shared" si="6"/>
        <v>0</v>
      </c>
      <c r="J118" s="2">
        <f t="shared" si="7"/>
        <v>235200</v>
      </c>
      <c r="K118" s="2">
        <f t="shared" si="8"/>
        <v>0</v>
      </c>
      <c r="L118" s="2">
        <f t="shared" si="5"/>
        <v>3409</v>
      </c>
      <c r="M118" s="2">
        <f t="shared" si="9"/>
        <v>3136</v>
      </c>
      <c r="N118" s="3">
        <v>40944</v>
      </c>
      <c r="O118" s="3">
        <v>40949</v>
      </c>
      <c r="P118" s="2" t="s">
        <v>13</v>
      </c>
    </row>
    <row r="119" spans="1:16">
      <c r="A119" s="2" t="s">
        <v>24</v>
      </c>
      <c r="B119" s="2" t="s">
        <v>23</v>
      </c>
      <c r="C119" s="2" t="s">
        <v>46</v>
      </c>
      <c r="D119" s="2">
        <v>3100</v>
      </c>
      <c r="E119" s="2" t="s">
        <v>37</v>
      </c>
      <c r="F119" s="3">
        <v>41138</v>
      </c>
      <c r="G119" s="2">
        <v>29</v>
      </c>
      <c r="H119" s="2">
        <v>1</v>
      </c>
      <c r="I119" s="1">
        <f t="shared" si="6"/>
        <v>3.4482758620689655E-2</v>
      </c>
      <c r="J119" s="2">
        <f t="shared" si="7"/>
        <v>89900</v>
      </c>
      <c r="K119" s="2">
        <f t="shared" si="8"/>
        <v>3100</v>
      </c>
      <c r="L119" s="2">
        <f t="shared" si="5"/>
        <v>1303</v>
      </c>
      <c r="M119" s="2">
        <f t="shared" si="9"/>
        <v>1199</v>
      </c>
      <c r="N119" s="3">
        <v>41140</v>
      </c>
      <c r="O119" s="3">
        <v>41145</v>
      </c>
      <c r="P119" s="2" t="s">
        <v>15</v>
      </c>
    </row>
    <row r="120" spans="1:16">
      <c r="A120" s="2" t="s">
        <v>24</v>
      </c>
      <c r="B120" s="2" t="s">
        <v>18</v>
      </c>
      <c r="C120" s="2" t="s">
        <v>44</v>
      </c>
      <c r="D120" s="2">
        <v>1500</v>
      </c>
      <c r="E120" s="2" t="s">
        <v>37</v>
      </c>
      <c r="F120" s="3">
        <v>41181</v>
      </c>
      <c r="G120" s="2">
        <v>38</v>
      </c>
      <c r="H120" s="2">
        <v>1</v>
      </c>
      <c r="I120" s="1">
        <f t="shared" si="6"/>
        <v>2.6315789473684209E-2</v>
      </c>
      <c r="J120" s="2">
        <f t="shared" si="7"/>
        <v>57000</v>
      </c>
      <c r="K120" s="2">
        <f t="shared" si="8"/>
        <v>1500</v>
      </c>
      <c r="L120" s="2">
        <f t="shared" si="5"/>
        <v>827</v>
      </c>
      <c r="M120" s="2">
        <f t="shared" si="9"/>
        <v>760</v>
      </c>
      <c r="N120" s="3">
        <v>41183</v>
      </c>
      <c r="O120" s="3">
        <v>41190</v>
      </c>
      <c r="P120" s="2" t="s">
        <v>15</v>
      </c>
    </row>
    <row r="121" spans="1:16">
      <c r="A121" s="2" t="s">
        <v>24</v>
      </c>
      <c r="B121" s="2" t="s">
        <v>12</v>
      </c>
      <c r="C121" s="2" t="s">
        <v>43</v>
      </c>
      <c r="D121" s="2">
        <v>4500</v>
      </c>
      <c r="E121" s="2" t="s">
        <v>37</v>
      </c>
      <c r="F121" s="3">
        <v>41082</v>
      </c>
      <c r="G121" s="2">
        <v>10</v>
      </c>
      <c r="H121" s="2">
        <v>0</v>
      </c>
      <c r="I121" s="1">
        <f t="shared" si="6"/>
        <v>0</v>
      </c>
      <c r="J121" s="2">
        <f t="shared" si="7"/>
        <v>45000</v>
      </c>
      <c r="K121" s="2">
        <f t="shared" si="8"/>
        <v>0</v>
      </c>
      <c r="L121" s="2">
        <f t="shared" si="5"/>
        <v>653</v>
      </c>
      <c r="M121" s="2">
        <f t="shared" si="9"/>
        <v>600</v>
      </c>
      <c r="N121" s="3">
        <v>41084</v>
      </c>
      <c r="O121" s="3">
        <v>41089</v>
      </c>
      <c r="P121" s="2" t="s">
        <v>15</v>
      </c>
    </row>
    <row r="122" spans="1:16">
      <c r="A122" s="2" t="s">
        <v>24</v>
      </c>
      <c r="B122" s="2" t="s">
        <v>20</v>
      </c>
      <c r="C122" s="2" t="s">
        <v>45</v>
      </c>
      <c r="D122" s="2">
        <v>2920</v>
      </c>
      <c r="E122" s="2" t="s">
        <v>37</v>
      </c>
      <c r="F122" s="3">
        <v>41058</v>
      </c>
      <c r="G122" s="2">
        <v>21</v>
      </c>
      <c r="H122" s="2">
        <v>1</v>
      </c>
      <c r="I122" s="1">
        <f t="shared" si="6"/>
        <v>4.7619047619047616E-2</v>
      </c>
      <c r="J122" s="2">
        <f t="shared" si="7"/>
        <v>61320</v>
      </c>
      <c r="K122" s="2">
        <f t="shared" si="8"/>
        <v>2920</v>
      </c>
      <c r="L122" s="2">
        <f t="shared" si="5"/>
        <v>889</v>
      </c>
      <c r="M122" s="2">
        <f t="shared" si="9"/>
        <v>818</v>
      </c>
      <c r="N122" s="3">
        <v>41060</v>
      </c>
      <c r="O122" s="3">
        <v>41067</v>
      </c>
      <c r="P122" s="2" t="s">
        <v>15</v>
      </c>
    </row>
    <row r="123" spans="1:16">
      <c r="A123" s="2" t="s">
        <v>25</v>
      </c>
      <c r="B123" s="2" t="s">
        <v>18</v>
      </c>
      <c r="C123" s="2" t="s">
        <v>44</v>
      </c>
      <c r="D123" s="2">
        <v>2580</v>
      </c>
      <c r="E123" s="2" t="s">
        <v>37</v>
      </c>
      <c r="F123" s="3">
        <v>41190</v>
      </c>
      <c r="G123" s="2">
        <v>45</v>
      </c>
      <c r="H123" s="2">
        <v>0</v>
      </c>
      <c r="I123" s="1">
        <f t="shared" si="6"/>
        <v>0</v>
      </c>
      <c r="J123" s="2">
        <f t="shared" si="7"/>
        <v>116100</v>
      </c>
      <c r="K123" s="2">
        <f t="shared" si="8"/>
        <v>0</v>
      </c>
      <c r="L123" s="2">
        <f t="shared" si="5"/>
        <v>1683</v>
      </c>
      <c r="M123" s="2">
        <f t="shared" si="9"/>
        <v>1548</v>
      </c>
      <c r="N123" s="3">
        <v>41192</v>
      </c>
      <c r="O123" s="3">
        <v>41199</v>
      </c>
      <c r="P123" s="2" t="s">
        <v>11</v>
      </c>
    </row>
    <row r="124" spans="1:16">
      <c r="A124" s="2" t="s">
        <v>25</v>
      </c>
      <c r="B124" s="2" t="s">
        <v>12</v>
      </c>
      <c r="C124" s="2" t="s">
        <v>43</v>
      </c>
      <c r="D124" s="2">
        <v>2710</v>
      </c>
      <c r="E124" s="2" t="s">
        <v>37</v>
      </c>
      <c r="F124" s="3">
        <v>41130</v>
      </c>
      <c r="G124" s="2">
        <v>14</v>
      </c>
      <c r="H124" s="2">
        <v>0</v>
      </c>
      <c r="I124" s="1">
        <f t="shared" si="6"/>
        <v>0</v>
      </c>
      <c r="J124" s="2">
        <f t="shared" si="7"/>
        <v>37940</v>
      </c>
      <c r="K124" s="2">
        <f t="shared" si="8"/>
        <v>0</v>
      </c>
      <c r="L124" s="2">
        <f t="shared" si="5"/>
        <v>550</v>
      </c>
      <c r="M124" s="2">
        <f t="shared" si="9"/>
        <v>506</v>
      </c>
      <c r="N124" s="3">
        <v>41132</v>
      </c>
      <c r="O124" s="3">
        <v>41138</v>
      </c>
      <c r="P124" s="2" t="s">
        <v>13</v>
      </c>
    </row>
    <row r="125" spans="1:16">
      <c r="A125" s="2" t="s">
        <v>25</v>
      </c>
      <c r="B125" s="2" t="s">
        <v>20</v>
      </c>
      <c r="C125" s="2" t="s">
        <v>45</v>
      </c>
      <c r="D125" s="2">
        <v>2500</v>
      </c>
      <c r="E125" s="2" t="s">
        <v>37</v>
      </c>
      <c r="F125" s="3">
        <v>41076</v>
      </c>
      <c r="G125" s="2">
        <v>49</v>
      </c>
      <c r="H125" s="2">
        <v>3</v>
      </c>
      <c r="I125" s="1">
        <f t="shared" si="6"/>
        <v>6.1224489795918366E-2</v>
      </c>
      <c r="J125" s="2">
        <f t="shared" si="7"/>
        <v>122500</v>
      </c>
      <c r="K125" s="2">
        <f t="shared" si="8"/>
        <v>7500</v>
      </c>
      <c r="L125" s="2">
        <f t="shared" si="5"/>
        <v>1776</v>
      </c>
      <c r="M125" s="2">
        <f t="shared" si="9"/>
        <v>1634</v>
      </c>
      <c r="N125" s="3">
        <v>41078</v>
      </c>
      <c r="O125" s="3">
        <v>41085</v>
      </c>
      <c r="P125" s="2" t="s">
        <v>15</v>
      </c>
    </row>
    <row r="126" spans="1:16">
      <c r="A126" s="2" t="s">
        <v>25</v>
      </c>
      <c r="B126" s="2" t="s">
        <v>14</v>
      </c>
      <c r="C126" s="2" t="s">
        <v>44</v>
      </c>
      <c r="D126" s="2">
        <v>2090</v>
      </c>
      <c r="E126" s="2" t="s">
        <v>37</v>
      </c>
      <c r="F126" s="3">
        <v>41002</v>
      </c>
      <c r="G126" s="2">
        <v>24</v>
      </c>
      <c r="H126" s="2">
        <v>2</v>
      </c>
      <c r="I126" s="1">
        <f t="shared" si="6"/>
        <v>8.3333333333333329E-2</v>
      </c>
      <c r="J126" s="2">
        <f t="shared" si="7"/>
        <v>50160</v>
      </c>
      <c r="K126" s="2">
        <f t="shared" si="8"/>
        <v>4180</v>
      </c>
      <c r="L126" s="2">
        <f t="shared" si="5"/>
        <v>727</v>
      </c>
      <c r="M126" s="2">
        <f t="shared" si="9"/>
        <v>669</v>
      </c>
      <c r="N126" s="3">
        <v>41004</v>
      </c>
      <c r="O126" s="3">
        <v>41011</v>
      </c>
      <c r="P126" s="2" t="s">
        <v>17</v>
      </c>
    </row>
    <row r="127" spans="1:16">
      <c r="A127" s="2" t="s">
        <v>25</v>
      </c>
      <c r="B127" s="2" t="s">
        <v>9</v>
      </c>
      <c r="C127" s="2" t="s">
        <v>42</v>
      </c>
      <c r="D127" s="2">
        <v>3900</v>
      </c>
      <c r="E127" s="2" t="s">
        <v>37</v>
      </c>
      <c r="F127" s="3">
        <v>40934</v>
      </c>
      <c r="G127" s="2">
        <v>27</v>
      </c>
      <c r="H127" s="2">
        <v>4</v>
      </c>
      <c r="I127" s="1">
        <f t="shared" si="6"/>
        <v>0.14814814814814814</v>
      </c>
      <c r="J127" s="2">
        <f t="shared" si="7"/>
        <v>105300</v>
      </c>
      <c r="K127" s="2">
        <f t="shared" si="8"/>
        <v>15600</v>
      </c>
      <c r="L127" s="2">
        <f t="shared" si="5"/>
        <v>1527</v>
      </c>
      <c r="M127" s="2">
        <f t="shared" si="9"/>
        <v>1404</v>
      </c>
      <c r="N127" s="3">
        <v>40936</v>
      </c>
      <c r="O127" s="3">
        <v>40942</v>
      </c>
      <c r="P127" s="2" t="s">
        <v>19</v>
      </c>
    </row>
    <row r="128" spans="1:16">
      <c r="A128" s="2" t="s">
        <v>25</v>
      </c>
      <c r="B128" s="2" t="s">
        <v>16</v>
      </c>
      <c r="C128" s="2" t="s">
        <v>42</v>
      </c>
      <c r="D128" s="2">
        <v>1800</v>
      </c>
      <c r="E128" s="2" t="s">
        <v>37</v>
      </c>
      <c r="F128" s="3">
        <v>41001</v>
      </c>
      <c r="G128" s="2">
        <v>13</v>
      </c>
      <c r="H128" s="2">
        <v>3</v>
      </c>
      <c r="I128" s="1">
        <f t="shared" si="6"/>
        <v>0.23076923076923078</v>
      </c>
      <c r="J128" s="2">
        <f t="shared" si="7"/>
        <v>23400</v>
      </c>
      <c r="K128" s="2">
        <f t="shared" si="8"/>
        <v>5400</v>
      </c>
      <c r="L128" s="2">
        <f t="shared" si="5"/>
        <v>340</v>
      </c>
      <c r="M128" s="2">
        <f t="shared" si="9"/>
        <v>312</v>
      </c>
      <c r="N128" s="3">
        <v>41003</v>
      </c>
      <c r="O128" s="3">
        <v>41010</v>
      </c>
      <c r="P128" s="2" t="s">
        <v>21</v>
      </c>
    </row>
    <row r="129" spans="1:16">
      <c r="A129" s="2" t="s">
        <v>26</v>
      </c>
      <c r="B129" s="2" t="s">
        <v>14</v>
      </c>
      <c r="C129" s="2" t="s">
        <v>44</v>
      </c>
      <c r="D129" s="2">
        <v>4350</v>
      </c>
      <c r="E129" s="2" t="s">
        <v>37</v>
      </c>
      <c r="F129" s="3">
        <v>41049</v>
      </c>
      <c r="G129" s="2">
        <v>41</v>
      </c>
      <c r="H129" s="2">
        <v>2</v>
      </c>
      <c r="I129" s="1">
        <f t="shared" si="6"/>
        <v>4.878048780487805E-2</v>
      </c>
      <c r="J129" s="2">
        <f t="shared" si="7"/>
        <v>178350</v>
      </c>
      <c r="K129" s="2">
        <f t="shared" si="8"/>
        <v>8700</v>
      </c>
      <c r="L129" s="2">
        <f t="shared" si="5"/>
        <v>2585</v>
      </c>
      <c r="M129" s="2">
        <f t="shared" si="9"/>
        <v>2378</v>
      </c>
      <c r="N129" s="3">
        <v>41051</v>
      </c>
      <c r="O129" s="3">
        <v>41058</v>
      </c>
      <c r="P129" s="2" t="s">
        <v>13</v>
      </c>
    </row>
    <row r="130" spans="1:16">
      <c r="A130" s="2" t="s">
        <v>26</v>
      </c>
      <c r="B130" s="2" t="s">
        <v>18</v>
      </c>
      <c r="C130" s="2" t="s">
        <v>44</v>
      </c>
      <c r="D130" s="2">
        <v>2850</v>
      </c>
      <c r="E130" s="2" t="s">
        <v>37</v>
      </c>
      <c r="F130" s="3">
        <v>41162</v>
      </c>
      <c r="G130" s="2">
        <v>25</v>
      </c>
      <c r="H130" s="2">
        <v>3</v>
      </c>
      <c r="I130" s="1">
        <f t="shared" si="6"/>
        <v>0.12</v>
      </c>
      <c r="J130" s="2">
        <f t="shared" si="7"/>
        <v>71250</v>
      </c>
      <c r="K130" s="2">
        <f t="shared" si="8"/>
        <v>8550</v>
      </c>
      <c r="L130" s="2">
        <f t="shared" ref="L130:L193" si="10">CEILING(J130/69,1)</f>
        <v>1033</v>
      </c>
      <c r="M130" s="2">
        <f t="shared" si="9"/>
        <v>950</v>
      </c>
      <c r="N130" s="3">
        <v>41164</v>
      </c>
      <c r="O130" s="3">
        <v>41171</v>
      </c>
      <c r="P130" s="2" t="s">
        <v>15</v>
      </c>
    </row>
    <row r="131" spans="1:16">
      <c r="A131" s="2" t="s">
        <v>26</v>
      </c>
      <c r="B131" s="2" t="s">
        <v>20</v>
      </c>
      <c r="C131" s="2" t="s">
        <v>45</v>
      </c>
      <c r="D131" s="2">
        <v>4050</v>
      </c>
      <c r="E131" s="2" t="s">
        <v>37</v>
      </c>
      <c r="F131" s="3">
        <v>41078</v>
      </c>
      <c r="G131" s="2">
        <v>17</v>
      </c>
      <c r="H131" s="2">
        <v>0</v>
      </c>
      <c r="I131" s="1">
        <f t="shared" ref="I131:I194" si="11">H131/G131</f>
        <v>0</v>
      </c>
      <c r="J131" s="2">
        <f t="shared" ref="J131:J194" si="12">D131*G131</f>
        <v>68850</v>
      </c>
      <c r="K131" s="2">
        <f t="shared" ref="K131:K194" si="13">D131*H131</f>
        <v>0</v>
      </c>
      <c r="L131" s="2">
        <f t="shared" si="10"/>
        <v>998</v>
      </c>
      <c r="M131" s="2">
        <f t="shared" ref="M131:M194" si="14">CEILING(J131/75,1)</f>
        <v>918</v>
      </c>
      <c r="N131" s="3">
        <v>41080</v>
      </c>
      <c r="O131" s="3">
        <v>41087</v>
      </c>
      <c r="P131" s="2" t="s">
        <v>21</v>
      </c>
    </row>
    <row r="132" spans="1:16">
      <c r="A132" s="2" t="s">
        <v>26</v>
      </c>
      <c r="B132" s="2" t="s">
        <v>27</v>
      </c>
      <c r="C132" s="2" t="s">
        <v>45</v>
      </c>
      <c r="D132" s="2">
        <v>3880</v>
      </c>
      <c r="E132" s="2" t="s">
        <v>37</v>
      </c>
      <c r="F132" s="3">
        <v>41206</v>
      </c>
      <c r="G132" s="2">
        <v>12</v>
      </c>
      <c r="H132" s="2">
        <v>4</v>
      </c>
      <c r="I132" s="1">
        <f t="shared" si="11"/>
        <v>0.33333333333333331</v>
      </c>
      <c r="J132" s="2">
        <f t="shared" si="12"/>
        <v>46560</v>
      </c>
      <c r="K132" s="2">
        <f t="shared" si="13"/>
        <v>15520</v>
      </c>
      <c r="L132" s="2">
        <f t="shared" si="10"/>
        <v>675</v>
      </c>
      <c r="M132" s="2">
        <f t="shared" si="14"/>
        <v>621</v>
      </c>
      <c r="N132" s="3">
        <v>41208</v>
      </c>
      <c r="O132" s="3">
        <v>41215</v>
      </c>
      <c r="P132" s="2" t="s">
        <v>15</v>
      </c>
    </row>
    <row r="133" spans="1:16">
      <c r="A133" s="2" t="s">
        <v>26</v>
      </c>
      <c r="B133" s="2" t="s">
        <v>9</v>
      </c>
      <c r="C133" s="2" t="s">
        <v>42</v>
      </c>
      <c r="D133" s="2">
        <v>4210</v>
      </c>
      <c r="E133" s="2" t="s">
        <v>37</v>
      </c>
      <c r="F133" s="3">
        <v>41044</v>
      </c>
      <c r="G133" s="2">
        <v>20</v>
      </c>
      <c r="H133" s="2">
        <v>4</v>
      </c>
      <c r="I133" s="1">
        <f t="shared" si="11"/>
        <v>0.2</v>
      </c>
      <c r="J133" s="2">
        <f t="shared" si="12"/>
        <v>84200</v>
      </c>
      <c r="K133" s="2">
        <f t="shared" si="13"/>
        <v>16840</v>
      </c>
      <c r="L133" s="2">
        <f t="shared" si="10"/>
        <v>1221</v>
      </c>
      <c r="M133" s="2">
        <f t="shared" si="14"/>
        <v>1123</v>
      </c>
      <c r="N133" s="3">
        <v>41046</v>
      </c>
      <c r="O133" s="3">
        <v>41053</v>
      </c>
      <c r="P133" s="2" t="s">
        <v>19</v>
      </c>
    </row>
    <row r="134" spans="1:16">
      <c r="A134" s="2" t="s">
        <v>26</v>
      </c>
      <c r="B134" s="2" t="s">
        <v>16</v>
      </c>
      <c r="C134" s="2" t="s">
        <v>42</v>
      </c>
      <c r="D134" s="2">
        <v>4100</v>
      </c>
      <c r="E134" s="2" t="s">
        <v>37</v>
      </c>
      <c r="F134" s="3">
        <v>41150</v>
      </c>
      <c r="G134" s="2">
        <v>45</v>
      </c>
      <c r="H134" s="2">
        <v>4</v>
      </c>
      <c r="I134" s="1">
        <f t="shared" si="11"/>
        <v>8.8888888888888892E-2</v>
      </c>
      <c r="J134" s="2">
        <f t="shared" si="12"/>
        <v>184500</v>
      </c>
      <c r="K134" s="2">
        <f t="shared" si="13"/>
        <v>16400</v>
      </c>
      <c r="L134" s="2">
        <f t="shared" si="10"/>
        <v>2674</v>
      </c>
      <c r="M134" s="2">
        <f t="shared" si="14"/>
        <v>2460</v>
      </c>
      <c r="N134" s="3">
        <v>41152</v>
      </c>
      <c r="O134" s="3">
        <v>41159</v>
      </c>
      <c r="P134" s="2" t="s">
        <v>15</v>
      </c>
    </row>
    <row r="135" spans="1:16">
      <c r="A135" s="2" t="s">
        <v>26</v>
      </c>
      <c r="B135" s="2" t="s">
        <v>23</v>
      </c>
      <c r="C135" s="2" t="s">
        <v>46</v>
      </c>
      <c r="D135" s="2">
        <v>2870</v>
      </c>
      <c r="E135" s="2" t="s">
        <v>37</v>
      </c>
      <c r="F135" s="3">
        <v>41170</v>
      </c>
      <c r="G135" s="2">
        <v>28</v>
      </c>
      <c r="H135" s="2">
        <v>1</v>
      </c>
      <c r="I135" s="1">
        <f t="shared" si="11"/>
        <v>3.5714285714285712E-2</v>
      </c>
      <c r="J135" s="2">
        <f t="shared" si="12"/>
        <v>80360</v>
      </c>
      <c r="K135" s="2">
        <f t="shared" si="13"/>
        <v>2870</v>
      </c>
      <c r="L135" s="2">
        <f t="shared" si="10"/>
        <v>1165</v>
      </c>
      <c r="M135" s="2">
        <f t="shared" si="14"/>
        <v>1072</v>
      </c>
      <c r="N135" s="3">
        <v>41172</v>
      </c>
      <c r="O135" s="3">
        <v>41179</v>
      </c>
      <c r="P135" s="2" t="s">
        <v>19</v>
      </c>
    </row>
    <row r="136" spans="1:16">
      <c r="A136" s="2" t="s">
        <v>28</v>
      </c>
      <c r="B136" s="2" t="s">
        <v>14</v>
      </c>
      <c r="C136" s="2" t="s">
        <v>44</v>
      </c>
      <c r="D136" s="2">
        <v>4590</v>
      </c>
      <c r="E136" s="2" t="s">
        <v>37</v>
      </c>
      <c r="F136" s="3">
        <v>41171</v>
      </c>
      <c r="G136" s="2">
        <v>36</v>
      </c>
      <c r="H136" s="2">
        <v>2</v>
      </c>
      <c r="I136" s="1">
        <f t="shared" si="11"/>
        <v>5.5555555555555552E-2</v>
      </c>
      <c r="J136" s="2">
        <f t="shared" si="12"/>
        <v>165240</v>
      </c>
      <c r="K136" s="2">
        <f t="shared" si="13"/>
        <v>9180</v>
      </c>
      <c r="L136" s="2">
        <f t="shared" si="10"/>
        <v>2395</v>
      </c>
      <c r="M136" s="2">
        <f t="shared" si="14"/>
        <v>2204</v>
      </c>
      <c r="N136" s="3">
        <v>41173</v>
      </c>
      <c r="O136" s="3">
        <v>41180</v>
      </c>
      <c r="P136" s="2" t="s">
        <v>15</v>
      </c>
    </row>
    <row r="137" spans="1:16">
      <c r="A137" s="2" t="s">
        <v>28</v>
      </c>
      <c r="B137" s="2" t="s">
        <v>18</v>
      </c>
      <c r="C137" s="2" t="s">
        <v>44</v>
      </c>
      <c r="D137" s="2">
        <v>5490</v>
      </c>
      <c r="E137" s="2" t="s">
        <v>37</v>
      </c>
      <c r="F137" s="3">
        <v>40979</v>
      </c>
      <c r="G137" s="2">
        <v>41</v>
      </c>
      <c r="H137" s="2">
        <v>1</v>
      </c>
      <c r="I137" s="1">
        <f t="shared" si="11"/>
        <v>2.4390243902439025E-2</v>
      </c>
      <c r="J137" s="2">
        <f t="shared" si="12"/>
        <v>225090</v>
      </c>
      <c r="K137" s="2">
        <f t="shared" si="13"/>
        <v>5490</v>
      </c>
      <c r="L137" s="2">
        <f t="shared" si="10"/>
        <v>3263</v>
      </c>
      <c r="M137" s="2">
        <f t="shared" si="14"/>
        <v>3002</v>
      </c>
      <c r="N137" s="3">
        <v>40981</v>
      </c>
      <c r="O137" s="3">
        <v>40988</v>
      </c>
      <c r="P137" s="2" t="s">
        <v>11</v>
      </c>
    </row>
    <row r="138" spans="1:16">
      <c r="A138" s="2" t="s">
        <v>28</v>
      </c>
      <c r="B138" s="2" t="s">
        <v>20</v>
      </c>
      <c r="C138" s="2" t="s">
        <v>45</v>
      </c>
      <c r="D138" s="2">
        <v>10000</v>
      </c>
      <c r="E138" s="2" t="s">
        <v>37</v>
      </c>
      <c r="F138" s="3">
        <v>40947</v>
      </c>
      <c r="G138" s="2">
        <v>28</v>
      </c>
      <c r="H138" s="2">
        <v>0</v>
      </c>
      <c r="I138" s="1">
        <f t="shared" si="11"/>
        <v>0</v>
      </c>
      <c r="J138" s="2">
        <f t="shared" si="12"/>
        <v>280000</v>
      </c>
      <c r="K138" s="2">
        <f t="shared" si="13"/>
        <v>0</v>
      </c>
      <c r="L138" s="2">
        <f t="shared" si="10"/>
        <v>4058</v>
      </c>
      <c r="M138" s="2">
        <f t="shared" si="14"/>
        <v>3734</v>
      </c>
      <c r="N138" s="3">
        <v>40949</v>
      </c>
      <c r="O138" s="3">
        <v>40956</v>
      </c>
      <c r="P138" s="2" t="s">
        <v>11</v>
      </c>
    </row>
    <row r="139" spans="1:16">
      <c r="A139" s="2" t="s">
        <v>28</v>
      </c>
      <c r="B139" s="2" t="s">
        <v>12</v>
      </c>
      <c r="C139" s="2" t="s">
        <v>43</v>
      </c>
      <c r="D139" s="2">
        <v>4550</v>
      </c>
      <c r="E139" s="2" t="s">
        <v>37</v>
      </c>
      <c r="F139" s="3">
        <v>41070</v>
      </c>
      <c r="G139" s="2">
        <v>19</v>
      </c>
      <c r="H139" s="2">
        <v>3</v>
      </c>
      <c r="I139" s="1">
        <f t="shared" si="11"/>
        <v>0.15789473684210525</v>
      </c>
      <c r="J139" s="2">
        <f t="shared" si="12"/>
        <v>86450</v>
      </c>
      <c r="K139" s="2">
        <f t="shared" si="13"/>
        <v>13650</v>
      </c>
      <c r="L139" s="2">
        <f t="shared" si="10"/>
        <v>1253</v>
      </c>
      <c r="M139" s="2">
        <f t="shared" si="14"/>
        <v>1153</v>
      </c>
      <c r="N139" s="3">
        <v>41072</v>
      </c>
      <c r="O139" s="3">
        <v>41079</v>
      </c>
      <c r="P139" s="2" t="s">
        <v>13</v>
      </c>
    </row>
    <row r="140" spans="1:16">
      <c r="A140" s="2" t="s">
        <v>29</v>
      </c>
      <c r="B140" s="2" t="s">
        <v>9</v>
      </c>
      <c r="C140" s="2" t="s">
        <v>42</v>
      </c>
      <c r="D140" s="2">
        <v>900</v>
      </c>
      <c r="E140" s="2" t="s">
        <v>37</v>
      </c>
      <c r="F140" s="3">
        <v>41258</v>
      </c>
      <c r="G140" s="2">
        <v>22</v>
      </c>
      <c r="H140" s="2">
        <v>1</v>
      </c>
      <c r="I140" s="1">
        <f t="shared" si="11"/>
        <v>4.5454545454545456E-2</v>
      </c>
      <c r="J140" s="2">
        <f t="shared" si="12"/>
        <v>19800</v>
      </c>
      <c r="K140" s="2">
        <f t="shared" si="13"/>
        <v>900</v>
      </c>
      <c r="L140" s="2">
        <f t="shared" si="10"/>
        <v>287</v>
      </c>
      <c r="M140" s="2">
        <f t="shared" si="14"/>
        <v>264</v>
      </c>
      <c r="N140" s="3">
        <v>41260</v>
      </c>
      <c r="O140" s="3">
        <v>41267</v>
      </c>
      <c r="P140" s="2" t="s">
        <v>15</v>
      </c>
    </row>
    <row r="141" spans="1:16">
      <c r="A141" s="2" t="s">
        <v>29</v>
      </c>
      <c r="B141" s="2" t="s">
        <v>18</v>
      </c>
      <c r="C141" s="2" t="s">
        <v>44</v>
      </c>
      <c r="D141" s="2">
        <v>1100</v>
      </c>
      <c r="E141" s="2" t="s">
        <v>37</v>
      </c>
      <c r="F141" s="3">
        <v>40916</v>
      </c>
      <c r="G141" s="2">
        <v>20</v>
      </c>
      <c r="H141" s="2">
        <v>3</v>
      </c>
      <c r="I141" s="1">
        <f t="shared" si="11"/>
        <v>0.15</v>
      </c>
      <c r="J141" s="2">
        <f t="shared" si="12"/>
        <v>22000</v>
      </c>
      <c r="K141" s="2">
        <f t="shared" si="13"/>
        <v>3300</v>
      </c>
      <c r="L141" s="2">
        <f t="shared" si="10"/>
        <v>319</v>
      </c>
      <c r="M141" s="2">
        <f t="shared" si="14"/>
        <v>294</v>
      </c>
      <c r="N141" s="3">
        <v>40918</v>
      </c>
      <c r="O141" s="3">
        <v>40925</v>
      </c>
      <c r="P141" s="2" t="s">
        <v>11</v>
      </c>
    </row>
    <row r="142" spans="1:16">
      <c r="A142" s="2" t="s">
        <v>29</v>
      </c>
      <c r="B142" s="2" t="s">
        <v>12</v>
      </c>
      <c r="C142" s="2" t="s">
        <v>43</v>
      </c>
      <c r="D142" s="2">
        <v>1800</v>
      </c>
      <c r="E142" s="2" t="s">
        <v>37</v>
      </c>
      <c r="F142" s="3">
        <v>41073</v>
      </c>
      <c r="G142" s="2">
        <v>44</v>
      </c>
      <c r="H142" s="2">
        <v>0</v>
      </c>
      <c r="I142" s="1">
        <f t="shared" si="11"/>
        <v>0</v>
      </c>
      <c r="J142" s="2">
        <f t="shared" si="12"/>
        <v>79200</v>
      </c>
      <c r="K142" s="2">
        <f t="shared" si="13"/>
        <v>0</v>
      </c>
      <c r="L142" s="2">
        <f t="shared" si="10"/>
        <v>1148</v>
      </c>
      <c r="M142" s="2">
        <f t="shared" si="14"/>
        <v>1056</v>
      </c>
      <c r="N142" s="3">
        <v>41075</v>
      </c>
      <c r="O142" s="3">
        <v>41082</v>
      </c>
      <c r="P142" s="2" t="s">
        <v>13</v>
      </c>
    </row>
    <row r="143" spans="1:16">
      <c r="A143" s="2" t="s">
        <v>29</v>
      </c>
      <c r="B143" s="2" t="s">
        <v>23</v>
      </c>
      <c r="C143" s="2" t="s">
        <v>46</v>
      </c>
      <c r="D143" s="2">
        <v>1950</v>
      </c>
      <c r="E143" s="2" t="s">
        <v>37</v>
      </c>
      <c r="F143" s="3">
        <v>41196</v>
      </c>
      <c r="G143" s="2">
        <v>24</v>
      </c>
      <c r="H143" s="2">
        <v>0</v>
      </c>
      <c r="I143" s="1">
        <f t="shared" si="11"/>
        <v>0</v>
      </c>
      <c r="J143" s="2">
        <f t="shared" si="12"/>
        <v>46800</v>
      </c>
      <c r="K143" s="2">
        <f t="shared" si="13"/>
        <v>0</v>
      </c>
      <c r="L143" s="2">
        <f t="shared" si="10"/>
        <v>679</v>
      </c>
      <c r="M143" s="2">
        <f t="shared" si="14"/>
        <v>624</v>
      </c>
      <c r="N143" s="3">
        <v>41198</v>
      </c>
      <c r="O143" s="3">
        <v>41205</v>
      </c>
      <c r="P143" s="2" t="s">
        <v>15</v>
      </c>
    </row>
    <row r="144" spans="1:16">
      <c r="A144" s="2" t="s">
        <v>30</v>
      </c>
      <c r="B144" s="2" t="s">
        <v>27</v>
      </c>
      <c r="C144" s="2" t="s">
        <v>45</v>
      </c>
      <c r="D144" s="2">
        <v>4700</v>
      </c>
      <c r="E144" s="2" t="s">
        <v>37</v>
      </c>
      <c r="F144" s="3">
        <v>40995</v>
      </c>
      <c r="G144" s="2">
        <v>31</v>
      </c>
      <c r="H144" s="2">
        <v>2</v>
      </c>
      <c r="I144" s="1">
        <f t="shared" si="11"/>
        <v>6.4516129032258063E-2</v>
      </c>
      <c r="J144" s="2">
        <f t="shared" si="12"/>
        <v>145700</v>
      </c>
      <c r="K144" s="2">
        <f t="shared" si="13"/>
        <v>9400</v>
      </c>
      <c r="L144" s="2">
        <f t="shared" si="10"/>
        <v>2112</v>
      </c>
      <c r="M144" s="2">
        <f t="shared" si="14"/>
        <v>1943</v>
      </c>
      <c r="N144" s="3">
        <v>40997</v>
      </c>
      <c r="O144" s="3">
        <v>41004</v>
      </c>
      <c r="P144" s="2" t="s">
        <v>11</v>
      </c>
    </row>
    <row r="145" spans="1:16">
      <c r="A145" s="2" t="s">
        <v>30</v>
      </c>
      <c r="B145" s="2" t="s">
        <v>31</v>
      </c>
      <c r="C145" s="2" t="s">
        <v>47</v>
      </c>
      <c r="D145" s="2">
        <v>3750</v>
      </c>
      <c r="E145" s="2" t="s">
        <v>37</v>
      </c>
      <c r="F145" s="3">
        <v>40941</v>
      </c>
      <c r="G145" s="2">
        <v>39</v>
      </c>
      <c r="H145" s="2">
        <v>1</v>
      </c>
      <c r="I145" s="1">
        <f t="shared" si="11"/>
        <v>2.564102564102564E-2</v>
      </c>
      <c r="J145" s="2">
        <f t="shared" si="12"/>
        <v>146250</v>
      </c>
      <c r="K145" s="2">
        <f t="shared" si="13"/>
        <v>3750</v>
      </c>
      <c r="L145" s="2">
        <f t="shared" si="10"/>
        <v>2120</v>
      </c>
      <c r="M145" s="2">
        <f t="shared" si="14"/>
        <v>1950</v>
      </c>
      <c r="N145" s="3">
        <v>40943</v>
      </c>
      <c r="O145" s="3">
        <v>40949</v>
      </c>
      <c r="P145" s="2" t="s">
        <v>13</v>
      </c>
    </row>
    <row r="146" spans="1:16">
      <c r="A146" s="2" t="s">
        <v>30</v>
      </c>
      <c r="B146" s="2" t="s">
        <v>32</v>
      </c>
      <c r="C146" s="2" t="s">
        <v>47</v>
      </c>
      <c r="D146" s="2">
        <v>2800</v>
      </c>
      <c r="E146" s="2" t="s">
        <v>37</v>
      </c>
      <c r="F146" s="3">
        <v>41078</v>
      </c>
      <c r="G146" s="2">
        <v>46</v>
      </c>
      <c r="H146" s="2">
        <v>3</v>
      </c>
      <c r="I146" s="1">
        <f t="shared" si="11"/>
        <v>6.5217391304347824E-2</v>
      </c>
      <c r="J146" s="2">
        <f t="shared" si="12"/>
        <v>128800</v>
      </c>
      <c r="K146" s="2">
        <f t="shared" si="13"/>
        <v>8400</v>
      </c>
      <c r="L146" s="2">
        <f t="shared" si="10"/>
        <v>1867</v>
      </c>
      <c r="M146" s="2">
        <f t="shared" si="14"/>
        <v>1718</v>
      </c>
      <c r="N146" s="3">
        <v>41080</v>
      </c>
      <c r="O146" s="3">
        <v>41087</v>
      </c>
      <c r="P146" s="2" t="s">
        <v>15</v>
      </c>
    </row>
    <row r="147" spans="1:16">
      <c r="A147" s="2" t="s">
        <v>30</v>
      </c>
      <c r="B147" s="2" t="s">
        <v>33</v>
      </c>
      <c r="C147" s="2" t="s">
        <v>45</v>
      </c>
      <c r="D147" s="2">
        <v>4500</v>
      </c>
      <c r="E147" s="2" t="s">
        <v>37</v>
      </c>
      <c r="F147" s="3">
        <v>41134</v>
      </c>
      <c r="G147" s="2">
        <v>48</v>
      </c>
      <c r="H147" s="2">
        <v>2</v>
      </c>
      <c r="I147" s="1">
        <f t="shared" si="11"/>
        <v>4.1666666666666664E-2</v>
      </c>
      <c r="J147" s="2">
        <f t="shared" si="12"/>
        <v>216000</v>
      </c>
      <c r="K147" s="2">
        <f t="shared" si="13"/>
        <v>9000</v>
      </c>
      <c r="L147" s="2">
        <f t="shared" si="10"/>
        <v>3131</v>
      </c>
      <c r="M147" s="2">
        <f t="shared" si="14"/>
        <v>2880</v>
      </c>
      <c r="N147" s="3">
        <v>41136</v>
      </c>
      <c r="O147" s="3">
        <v>41143</v>
      </c>
      <c r="P147" s="2" t="s">
        <v>17</v>
      </c>
    </row>
    <row r="148" spans="1:16">
      <c r="A148" s="2" t="s">
        <v>34</v>
      </c>
      <c r="B148" s="2" t="s">
        <v>18</v>
      </c>
      <c r="C148" s="2" t="s">
        <v>44</v>
      </c>
      <c r="D148" s="2">
        <v>1650</v>
      </c>
      <c r="E148" s="2" t="s">
        <v>37</v>
      </c>
      <c r="F148" s="3">
        <v>41151</v>
      </c>
      <c r="G148" s="2">
        <v>22</v>
      </c>
      <c r="H148" s="2">
        <v>1</v>
      </c>
      <c r="I148" s="1">
        <f t="shared" si="11"/>
        <v>4.5454545454545456E-2</v>
      </c>
      <c r="J148" s="2">
        <f t="shared" si="12"/>
        <v>36300</v>
      </c>
      <c r="K148" s="2">
        <f t="shared" si="13"/>
        <v>1650</v>
      </c>
      <c r="L148" s="2">
        <f t="shared" si="10"/>
        <v>527</v>
      </c>
      <c r="M148" s="2">
        <f t="shared" si="14"/>
        <v>484</v>
      </c>
      <c r="N148" s="3">
        <v>41153</v>
      </c>
      <c r="O148" s="3">
        <v>41159</v>
      </c>
      <c r="P148" s="2" t="s">
        <v>19</v>
      </c>
    </row>
    <row r="149" spans="1:16">
      <c r="A149" s="2" t="s">
        <v>34</v>
      </c>
      <c r="B149" s="2" t="s">
        <v>14</v>
      </c>
      <c r="C149" s="2" t="s">
        <v>44</v>
      </c>
      <c r="D149" s="2">
        <v>1560</v>
      </c>
      <c r="E149" s="2" t="s">
        <v>37</v>
      </c>
      <c r="F149" s="3">
        <v>41219</v>
      </c>
      <c r="G149" s="2">
        <v>30</v>
      </c>
      <c r="H149" s="2">
        <v>2</v>
      </c>
      <c r="I149" s="1">
        <f t="shared" si="11"/>
        <v>6.6666666666666666E-2</v>
      </c>
      <c r="J149" s="2">
        <f t="shared" si="12"/>
        <v>46800</v>
      </c>
      <c r="K149" s="2">
        <f t="shared" si="13"/>
        <v>3120</v>
      </c>
      <c r="L149" s="2">
        <f t="shared" si="10"/>
        <v>679</v>
      </c>
      <c r="M149" s="2">
        <f t="shared" si="14"/>
        <v>624</v>
      </c>
      <c r="N149" s="3">
        <v>41221</v>
      </c>
      <c r="O149" s="3">
        <v>41228</v>
      </c>
      <c r="P149" s="2" t="s">
        <v>21</v>
      </c>
    </row>
    <row r="150" spans="1:16">
      <c r="A150" s="2" t="s">
        <v>34</v>
      </c>
      <c r="B150" s="2" t="s">
        <v>12</v>
      </c>
      <c r="C150" s="2" t="s">
        <v>43</v>
      </c>
      <c r="D150" s="2">
        <v>1150</v>
      </c>
      <c r="E150" s="2" t="s">
        <v>37</v>
      </c>
      <c r="F150" s="3">
        <v>41262</v>
      </c>
      <c r="G150" s="2">
        <v>47</v>
      </c>
      <c r="H150" s="2">
        <v>2</v>
      </c>
      <c r="I150" s="1">
        <f t="shared" si="11"/>
        <v>4.2553191489361701E-2</v>
      </c>
      <c r="J150" s="2">
        <f t="shared" si="12"/>
        <v>54050</v>
      </c>
      <c r="K150" s="2">
        <f t="shared" si="13"/>
        <v>2300</v>
      </c>
      <c r="L150" s="2">
        <f t="shared" si="10"/>
        <v>784</v>
      </c>
      <c r="M150" s="2">
        <f t="shared" si="14"/>
        <v>721</v>
      </c>
      <c r="N150" s="3">
        <v>41264</v>
      </c>
      <c r="O150" s="3">
        <v>41271</v>
      </c>
      <c r="P150" s="2" t="s">
        <v>15</v>
      </c>
    </row>
    <row r="151" spans="1:16">
      <c r="A151" s="2" t="s">
        <v>34</v>
      </c>
      <c r="B151" s="2" t="s">
        <v>9</v>
      </c>
      <c r="C151" s="2" t="s">
        <v>42</v>
      </c>
      <c r="D151" s="2">
        <v>880</v>
      </c>
      <c r="E151" s="2" t="s">
        <v>37</v>
      </c>
      <c r="F151" s="3">
        <v>40990</v>
      </c>
      <c r="G151" s="2">
        <v>29</v>
      </c>
      <c r="H151" s="2">
        <v>2</v>
      </c>
      <c r="I151" s="1">
        <f t="shared" si="11"/>
        <v>6.8965517241379309E-2</v>
      </c>
      <c r="J151" s="2">
        <f t="shared" si="12"/>
        <v>25520</v>
      </c>
      <c r="K151" s="2">
        <f t="shared" si="13"/>
        <v>1760</v>
      </c>
      <c r="L151" s="2">
        <f t="shared" si="10"/>
        <v>370</v>
      </c>
      <c r="M151" s="2">
        <f t="shared" si="14"/>
        <v>341</v>
      </c>
      <c r="N151" s="3">
        <v>40992</v>
      </c>
      <c r="O151" s="3">
        <v>40998</v>
      </c>
      <c r="P151" s="2" t="s">
        <v>17</v>
      </c>
    </row>
    <row r="152" spans="1:16">
      <c r="A152" s="2" t="s">
        <v>34</v>
      </c>
      <c r="B152" s="2" t="s">
        <v>16</v>
      </c>
      <c r="C152" s="2" t="s">
        <v>42</v>
      </c>
      <c r="D152" s="2">
        <v>2000</v>
      </c>
      <c r="E152" s="2" t="s">
        <v>37</v>
      </c>
      <c r="F152" s="3">
        <v>41102</v>
      </c>
      <c r="G152" s="2">
        <v>14</v>
      </c>
      <c r="H152" s="2">
        <v>4</v>
      </c>
      <c r="I152" s="1">
        <f t="shared" si="11"/>
        <v>0.2857142857142857</v>
      </c>
      <c r="J152" s="2">
        <f t="shared" si="12"/>
        <v>28000</v>
      </c>
      <c r="K152" s="2">
        <f t="shared" si="13"/>
        <v>8000</v>
      </c>
      <c r="L152" s="2">
        <f t="shared" si="10"/>
        <v>406</v>
      </c>
      <c r="M152" s="2">
        <f t="shared" si="14"/>
        <v>374</v>
      </c>
      <c r="N152" s="3">
        <v>41104</v>
      </c>
      <c r="O152" s="3">
        <v>41110</v>
      </c>
      <c r="P152" s="2" t="s">
        <v>19</v>
      </c>
    </row>
    <row r="153" spans="1:16">
      <c r="A153" s="2" t="s">
        <v>34</v>
      </c>
      <c r="B153" s="2" t="s">
        <v>20</v>
      </c>
      <c r="C153" s="2" t="s">
        <v>45</v>
      </c>
      <c r="D153" s="2">
        <v>2500</v>
      </c>
      <c r="E153" s="2" t="s">
        <v>37</v>
      </c>
      <c r="F153" s="3">
        <v>41187</v>
      </c>
      <c r="G153" s="2">
        <v>18</v>
      </c>
      <c r="H153" s="2">
        <v>1</v>
      </c>
      <c r="I153" s="1">
        <f t="shared" si="11"/>
        <v>5.5555555555555552E-2</v>
      </c>
      <c r="J153" s="2">
        <f t="shared" si="12"/>
        <v>45000</v>
      </c>
      <c r="K153" s="2">
        <f t="shared" si="13"/>
        <v>2500</v>
      </c>
      <c r="L153" s="2">
        <f t="shared" si="10"/>
        <v>653</v>
      </c>
      <c r="M153" s="2">
        <f t="shared" si="14"/>
        <v>600</v>
      </c>
      <c r="N153" s="3">
        <v>41189</v>
      </c>
      <c r="O153" s="3">
        <v>41194</v>
      </c>
      <c r="P153" s="2" t="s">
        <v>21</v>
      </c>
    </row>
    <row r="154" spans="1:16">
      <c r="A154" s="2" t="s">
        <v>35</v>
      </c>
      <c r="B154" s="2" t="s">
        <v>18</v>
      </c>
      <c r="C154" s="2" t="s">
        <v>44</v>
      </c>
      <c r="D154" s="2">
        <v>800</v>
      </c>
      <c r="E154" s="2" t="s">
        <v>37</v>
      </c>
      <c r="F154" s="3">
        <v>41032</v>
      </c>
      <c r="G154" s="2">
        <v>44</v>
      </c>
      <c r="H154" s="2">
        <v>4</v>
      </c>
      <c r="I154" s="1">
        <f t="shared" si="11"/>
        <v>9.0909090909090912E-2</v>
      </c>
      <c r="J154" s="2">
        <f t="shared" si="12"/>
        <v>35200</v>
      </c>
      <c r="K154" s="2">
        <f t="shared" si="13"/>
        <v>3200</v>
      </c>
      <c r="L154" s="2">
        <f t="shared" si="10"/>
        <v>511</v>
      </c>
      <c r="M154" s="2">
        <f t="shared" si="14"/>
        <v>470</v>
      </c>
      <c r="N154" s="3">
        <v>41034</v>
      </c>
      <c r="O154" s="3">
        <v>41040</v>
      </c>
      <c r="P154" s="2" t="s">
        <v>15</v>
      </c>
    </row>
    <row r="155" spans="1:16">
      <c r="A155" s="2" t="s">
        <v>35</v>
      </c>
      <c r="B155" s="2" t="s">
        <v>9</v>
      </c>
      <c r="C155" s="2" t="s">
        <v>42</v>
      </c>
      <c r="D155" s="2">
        <v>1150</v>
      </c>
      <c r="E155" s="2" t="s">
        <v>37</v>
      </c>
      <c r="F155" s="3">
        <v>41191</v>
      </c>
      <c r="G155" s="2">
        <v>46</v>
      </c>
      <c r="H155" s="2">
        <v>4</v>
      </c>
      <c r="I155" s="1">
        <f t="shared" si="11"/>
        <v>8.6956521739130432E-2</v>
      </c>
      <c r="J155" s="2">
        <f t="shared" si="12"/>
        <v>52900</v>
      </c>
      <c r="K155" s="2">
        <f t="shared" si="13"/>
        <v>4600</v>
      </c>
      <c r="L155" s="2">
        <f t="shared" si="10"/>
        <v>767</v>
      </c>
      <c r="M155" s="2">
        <f t="shared" si="14"/>
        <v>706</v>
      </c>
      <c r="N155" s="3">
        <v>41193</v>
      </c>
      <c r="O155" s="3">
        <v>41200</v>
      </c>
      <c r="P155" s="2" t="s">
        <v>11</v>
      </c>
    </row>
    <row r="156" spans="1:16">
      <c r="A156" s="2" t="s">
        <v>35</v>
      </c>
      <c r="B156" s="2" t="s">
        <v>16</v>
      </c>
      <c r="C156" s="2" t="s">
        <v>42</v>
      </c>
      <c r="D156" s="2">
        <v>1200</v>
      </c>
      <c r="E156" s="2" t="s">
        <v>37</v>
      </c>
      <c r="F156" s="3">
        <v>41011</v>
      </c>
      <c r="G156" s="2">
        <v>44</v>
      </c>
      <c r="H156" s="2">
        <v>3</v>
      </c>
      <c r="I156" s="1">
        <f t="shared" si="11"/>
        <v>6.8181818181818177E-2</v>
      </c>
      <c r="J156" s="2">
        <f t="shared" si="12"/>
        <v>52800</v>
      </c>
      <c r="K156" s="2">
        <f t="shared" si="13"/>
        <v>3600</v>
      </c>
      <c r="L156" s="2">
        <f t="shared" si="10"/>
        <v>766</v>
      </c>
      <c r="M156" s="2">
        <f t="shared" si="14"/>
        <v>704</v>
      </c>
      <c r="N156" s="3">
        <v>41013</v>
      </c>
      <c r="O156" s="3">
        <v>41019</v>
      </c>
      <c r="P156" s="2" t="s">
        <v>13</v>
      </c>
    </row>
    <row r="157" spans="1:16">
      <c r="A157" s="2" t="s">
        <v>35</v>
      </c>
      <c r="B157" s="2" t="s">
        <v>23</v>
      </c>
      <c r="C157" s="2" t="s">
        <v>46</v>
      </c>
      <c r="D157" s="2">
        <v>1080</v>
      </c>
      <c r="E157" s="2" t="s">
        <v>37</v>
      </c>
      <c r="F157" s="3">
        <v>40931</v>
      </c>
      <c r="G157" s="2">
        <v>50</v>
      </c>
      <c r="H157" s="2">
        <v>3</v>
      </c>
      <c r="I157" s="1">
        <f t="shared" si="11"/>
        <v>0.06</v>
      </c>
      <c r="J157" s="2">
        <f t="shared" si="12"/>
        <v>54000</v>
      </c>
      <c r="K157" s="2">
        <f t="shared" si="13"/>
        <v>3240</v>
      </c>
      <c r="L157" s="2">
        <f t="shared" si="10"/>
        <v>783</v>
      </c>
      <c r="M157" s="2">
        <f t="shared" si="14"/>
        <v>720</v>
      </c>
      <c r="N157" s="3">
        <v>40933</v>
      </c>
      <c r="O157" s="3">
        <v>40940</v>
      </c>
      <c r="P157" s="2" t="s">
        <v>15</v>
      </c>
    </row>
    <row r="158" spans="1:16">
      <c r="A158" s="2" t="s">
        <v>22</v>
      </c>
      <c r="B158" s="2" t="s">
        <v>9</v>
      </c>
      <c r="C158" s="2" t="s">
        <v>42</v>
      </c>
      <c r="D158" s="2">
        <v>1350</v>
      </c>
      <c r="E158" s="2" t="s">
        <v>38</v>
      </c>
      <c r="F158" s="3">
        <v>40960</v>
      </c>
      <c r="G158" s="2">
        <v>20</v>
      </c>
      <c r="H158" s="2">
        <v>3</v>
      </c>
      <c r="I158" s="1">
        <f t="shared" si="11"/>
        <v>0.15</v>
      </c>
      <c r="J158" s="2">
        <f t="shared" si="12"/>
        <v>27000</v>
      </c>
      <c r="K158" s="2">
        <f t="shared" si="13"/>
        <v>4050</v>
      </c>
      <c r="L158" s="2">
        <f t="shared" si="10"/>
        <v>392</v>
      </c>
      <c r="M158" s="2">
        <f t="shared" si="14"/>
        <v>360</v>
      </c>
      <c r="N158" s="3">
        <v>40962</v>
      </c>
      <c r="O158" s="3">
        <v>40969</v>
      </c>
      <c r="P158" s="2" t="s">
        <v>17</v>
      </c>
    </row>
    <row r="159" spans="1:16">
      <c r="A159" s="2" t="s">
        <v>8</v>
      </c>
      <c r="B159" s="2" t="s">
        <v>12</v>
      </c>
      <c r="C159" s="2" t="s">
        <v>43</v>
      </c>
      <c r="D159" s="2">
        <v>2000</v>
      </c>
      <c r="E159" s="2" t="s">
        <v>38</v>
      </c>
      <c r="F159" s="3">
        <v>40994</v>
      </c>
      <c r="G159" s="2">
        <v>44</v>
      </c>
      <c r="H159" s="2">
        <v>4</v>
      </c>
      <c r="I159" s="1">
        <f t="shared" si="11"/>
        <v>9.0909090909090912E-2</v>
      </c>
      <c r="J159" s="2">
        <f t="shared" si="12"/>
        <v>88000</v>
      </c>
      <c r="K159" s="2">
        <f t="shared" si="13"/>
        <v>8000</v>
      </c>
      <c r="L159" s="2">
        <f t="shared" si="10"/>
        <v>1276</v>
      </c>
      <c r="M159" s="2">
        <f t="shared" si="14"/>
        <v>1174</v>
      </c>
      <c r="N159" s="3">
        <v>40996</v>
      </c>
      <c r="O159" s="3">
        <v>41003</v>
      </c>
      <c r="P159" s="2" t="s">
        <v>19</v>
      </c>
    </row>
    <row r="160" spans="1:16">
      <c r="A160" s="2" t="s">
        <v>8</v>
      </c>
      <c r="B160" s="2" t="s">
        <v>14</v>
      </c>
      <c r="C160" s="2" t="s">
        <v>44</v>
      </c>
      <c r="D160" s="2">
        <v>1300</v>
      </c>
      <c r="E160" s="2" t="s">
        <v>38</v>
      </c>
      <c r="F160" s="3">
        <v>40981</v>
      </c>
      <c r="G160" s="2">
        <v>35</v>
      </c>
      <c r="H160" s="2">
        <v>1</v>
      </c>
      <c r="I160" s="1">
        <f t="shared" si="11"/>
        <v>2.8571428571428571E-2</v>
      </c>
      <c r="J160" s="2">
        <f t="shared" si="12"/>
        <v>45500</v>
      </c>
      <c r="K160" s="2">
        <f t="shared" si="13"/>
        <v>1300</v>
      </c>
      <c r="L160" s="2">
        <f t="shared" si="10"/>
        <v>660</v>
      </c>
      <c r="M160" s="2">
        <f t="shared" si="14"/>
        <v>607</v>
      </c>
      <c r="N160" s="3">
        <v>40983</v>
      </c>
      <c r="O160" s="3">
        <v>40990</v>
      </c>
      <c r="P160" s="2" t="s">
        <v>21</v>
      </c>
    </row>
    <row r="161" spans="1:16">
      <c r="A161" s="2" t="s">
        <v>8</v>
      </c>
      <c r="B161" s="2" t="s">
        <v>16</v>
      </c>
      <c r="C161" s="2" t="s">
        <v>42</v>
      </c>
      <c r="D161" s="2">
        <v>1700</v>
      </c>
      <c r="E161" s="2" t="s">
        <v>38</v>
      </c>
      <c r="F161" s="3">
        <v>41125</v>
      </c>
      <c r="G161" s="2">
        <v>42</v>
      </c>
      <c r="H161" s="2">
        <v>3</v>
      </c>
      <c r="I161" s="1">
        <f t="shared" si="11"/>
        <v>7.1428571428571425E-2</v>
      </c>
      <c r="J161" s="2">
        <f t="shared" si="12"/>
        <v>71400</v>
      </c>
      <c r="K161" s="2">
        <f t="shared" si="13"/>
        <v>5100</v>
      </c>
      <c r="L161" s="2">
        <f t="shared" si="10"/>
        <v>1035</v>
      </c>
      <c r="M161" s="2">
        <f t="shared" si="14"/>
        <v>952</v>
      </c>
      <c r="N161" s="3">
        <v>41127</v>
      </c>
      <c r="O161" s="3">
        <v>41134</v>
      </c>
      <c r="P161" s="2" t="s">
        <v>19</v>
      </c>
    </row>
    <row r="162" spans="1:16">
      <c r="A162" s="2" t="s">
        <v>8</v>
      </c>
      <c r="B162" s="2" t="s">
        <v>18</v>
      </c>
      <c r="C162" s="2" t="s">
        <v>44</v>
      </c>
      <c r="D162" s="2">
        <v>1650</v>
      </c>
      <c r="E162" s="2" t="s">
        <v>38</v>
      </c>
      <c r="F162" s="3">
        <v>40998</v>
      </c>
      <c r="G162" s="2">
        <v>42</v>
      </c>
      <c r="H162" s="2">
        <v>2</v>
      </c>
      <c r="I162" s="1">
        <f t="shared" si="11"/>
        <v>4.7619047619047616E-2</v>
      </c>
      <c r="J162" s="2">
        <f t="shared" si="12"/>
        <v>69300</v>
      </c>
      <c r="K162" s="2">
        <f t="shared" si="13"/>
        <v>3300</v>
      </c>
      <c r="L162" s="2">
        <f t="shared" si="10"/>
        <v>1005</v>
      </c>
      <c r="M162" s="2">
        <f t="shared" si="14"/>
        <v>924</v>
      </c>
      <c r="N162" s="3">
        <v>41000</v>
      </c>
      <c r="O162" s="3">
        <v>41005</v>
      </c>
      <c r="P162" s="2" t="s">
        <v>21</v>
      </c>
    </row>
    <row r="163" spans="1:16">
      <c r="A163" s="2" t="s">
        <v>8</v>
      </c>
      <c r="B163" s="2" t="s">
        <v>20</v>
      </c>
      <c r="C163" s="2" t="s">
        <v>45</v>
      </c>
      <c r="D163" s="2">
        <v>1280</v>
      </c>
      <c r="E163" s="2" t="s">
        <v>38</v>
      </c>
      <c r="F163" s="3">
        <v>41018</v>
      </c>
      <c r="G163" s="2">
        <v>42</v>
      </c>
      <c r="H163" s="2">
        <v>0</v>
      </c>
      <c r="I163" s="1">
        <f t="shared" si="11"/>
        <v>0</v>
      </c>
      <c r="J163" s="2">
        <f t="shared" si="12"/>
        <v>53760</v>
      </c>
      <c r="K163" s="2">
        <f t="shared" si="13"/>
        <v>0</v>
      </c>
      <c r="L163" s="2">
        <f t="shared" si="10"/>
        <v>780</v>
      </c>
      <c r="M163" s="2">
        <f t="shared" si="14"/>
        <v>717</v>
      </c>
      <c r="N163" s="3">
        <v>41020</v>
      </c>
      <c r="O163" s="3">
        <v>41026</v>
      </c>
      <c r="P163" s="2" t="s">
        <v>11</v>
      </c>
    </row>
    <row r="164" spans="1:16">
      <c r="A164" s="2" t="s">
        <v>22</v>
      </c>
      <c r="B164" s="2" t="s">
        <v>14</v>
      </c>
      <c r="C164" s="2" t="s">
        <v>44</v>
      </c>
      <c r="D164" s="2">
        <v>2360</v>
      </c>
      <c r="E164" s="2" t="s">
        <v>38</v>
      </c>
      <c r="F164" s="3">
        <v>41099</v>
      </c>
      <c r="G164" s="2">
        <v>25</v>
      </c>
      <c r="H164" s="2">
        <v>2</v>
      </c>
      <c r="I164" s="1">
        <f t="shared" si="11"/>
        <v>0.08</v>
      </c>
      <c r="J164" s="2">
        <f t="shared" si="12"/>
        <v>59000</v>
      </c>
      <c r="K164" s="2">
        <f t="shared" si="13"/>
        <v>4720</v>
      </c>
      <c r="L164" s="2">
        <f t="shared" si="10"/>
        <v>856</v>
      </c>
      <c r="M164" s="2">
        <f t="shared" si="14"/>
        <v>787</v>
      </c>
      <c r="N164" s="3">
        <v>41101</v>
      </c>
      <c r="O164" s="3">
        <v>41108</v>
      </c>
      <c r="P164" s="2" t="s">
        <v>13</v>
      </c>
    </row>
    <row r="165" spans="1:16">
      <c r="A165" s="2" t="s">
        <v>22</v>
      </c>
      <c r="B165" s="2" t="s">
        <v>9</v>
      </c>
      <c r="C165" s="2" t="s">
        <v>42</v>
      </c>
      <c r="D165" s="2">
        <v>3180</v>
      </c>
      <c r="E165" s="2" t="s">
        <v>38</v>
      </c>
      <c r="F165" s="3">
        <v>40984</v>
      </c>
      <c r="G165" s="2">
        <v>39</v>
      </c>
      <c r="H165" s="2">
        <v>1</v>
      </c>
      <c r="I165" s="1">
        <f t="shared" si="11"/>
        <v>2.564102564102564E-2</v>
      </c>
      <c r="J165" s="2">
        <f t="shared" si="12"/>
        <v>124020</v>
      </c>
      <c r="K165" s="2">
        <f t="shared" si="13"/>
        <v>3180</v>
      </c>
      <c r="L165" s="2">
        <f t="shared" si="10"/>
        <v>1798</v>
      </c>
      <c r="M165" s="2">
        <f t="shared" si="14"/>
        <v>1654</v>
      </c>
      <c r="N165" s="3">
        <v>40986</v>
      </c>
      <c r="O165" s="3">
        <v>40991</v>
      </c>
      <c r="P165" s="2" t="s">
        <v>15</v>
      </c>
    </row>
    <row r="166" spans="1:16">
      <c r="A166" s="2" t="s">
        <v>22</v>
      </c>
      <c r="B166" s="2" t="s">
        <v>16</v>
      </c>
      <c r="C166" s="2" t="s">
        <v>42</v>
      </c>
      <c r="D166" s="2">
        <v>1990</v>
      </c>
      <c r="E166" s="2" t="s">
        <v>38</v>
      </c>
      <c r="F166" s="3">
        <v>41096</v>
      </c>
      <c r="G166" s="2">
        <v>38</v>
      </c>
      <c r="H166" s="2">
        <v>3</v>
      </c>
      <c r="I166" s="1">
        <f t="shared" si="11"/>
        <v>7.8947368421052627E-2</v>
      </c>
      <c r="J166" s="2">
        <f t="shared" si="12"/>
        <v>75620</v>
      </c>
      <c r="K166" s="2">
        <f t="shared" si="13"/>
        <v>5970</v>
      </c>
      <c r="L166" s="2">
        <f t="shared" si="10"/>
        <v>1096</v>
      </c>
      <c r="M166" s="2">
        <f t="shared" si="14"/>
        <v>1009</v>
      </c>
      <c r="N166" s="3">
        <v>41098</v>
      </c>
      <c r="O166" s="3">
        <v>41103</v>
      </c>
      <c r="P166" s="2" t="s">
        <v>19</v>
      </c>
    </row>
    <row r="167" spans="1:16">
      <c r="A167" s="2" t="s">
        <v>22</v>
      </c>
      <c r="B167" s="2" t="s">
        <v>18</v>
      </c>
      <c r="C167" s="2" t="s">
        <v>44</v>
      </c>
      <c r="D167" s="2">
        <v>2570</v>
      </c>
      <c r="E167" s="2" t="s">
        <v>38</v>
      </c>
      <c r="F167" s="3">
        <v>40967</v>
      </c>
      <c r="G167" s="2">
        <v>31</v>
      </c>
      <c r="H167" s="2">
        <v>3</v>
      </c>
      <c r="I167" s="1">
        <f t="shared" si="11"/>
        <v>9.6774193548387094E-2</v>
      </c>
      <c r="J167" s="2">
        <f t="shared" si="12"/>
        <v>79670</v>
      </c>
      <c r="K167" s="2">
        <f t="shared" si="13"/>
        <v>7710</v>
      </c>
      <c r="L167" s="2">
        <f t="shared" si="10"/>
        <v>1155</v>
      </c>
      <c r="M167" s="2">
        <f t="shared" si="14"/>
        <v>1063</v>
      </c>
      <c r="N167" s="3">
        <v>40969</v>
      </c>
      <c r="O167" s="3">
        <v>40976</v>
      </c>
      <c r="P167" s="2" t="s">
        <v>21</v>
      </c>
    </row>
    <row r="168" spans="1:16">
      <c r="A168" s="2" t="s">
        <v>22</v>
      </c>
      <c r="B168" s="2" t="s">
        <v>12</v>
      </c>
      <c r="C168" s="2" t="s">
        <v>43</v>
      </c>
      <c r="D168" s="2">
        <v>3150</v>
      </c>
      <c r="E168" s="2" t="s">
        <v>38</v>
      </c>
      <c r="F168" s="3">
        <v>41168</v>
      </c>
      <c r="G168" s="2">
        <v>29</v>
      </c>
      <c r="H168" s="2">
        <v>3</v>
      </c>
      <c r="I168" s="1">
        <f t="shared" si="11"/>
        <v>0.10344827586206896</v>
      </c>
      <c r="J168" s="2">
        <f t="shared" si="12"/>
        <v>91350</v>
      </c>
      <c r="K168" s="2">
        <f t="shared" si="13"/>
        <v>9450</v>
      </c>
      <c r="L168" s="2">
        <f t="shared" si="10"/>
        <v>1324</v>
      </c>
      <c r="M168" s="2">
        <f t="shared" si="14"/>
        <v>1218</v>
      </c>
      <c r="N168" s="3">
        <v>41170</v>
      </c>
      <c r="O168" s="3">
        <v>41177</v>
      </c>
      <c r="P168" s="2" t="s">
        <v>11</v>
      </c>
    </row>
    <row r="169" spans="1:16">
      <c r="A169" s="2" t="s">
        <v>22</v>
      </c>
      <c r="B169" s="2" t="s">
        <v>20</v>
      </c>
      <c r="C169" s="2" t="s">
        <v>45</v>
      </c>
      <c r="D169" s="2">
        <v>3140</v>
      </c>
      <c r="E169" s="2" t="s">
        <v>38</v>
      </c>
      <c r="F169" s="3">
        <v>41131</v>
      </c>
      <c r="G169" s="2">
        <v>20</v>
      </c>
      <c r="H169" s="2">
        <v>0</v>
      </c>
      <c r="I169" s="1">
        <f t="shared" si="11"/>
        <v>0</v>
      </c>
      <c r="J169" s="2">
        <f t="shared" si="12"/>
        <v>62800</v>
      </c>
      <c r="K169" s="2">
        <f t="shared" si="13"/>
        <v>0</v>
      </c>
      <c r="L169" s="2">
        <f t="shared" si="10"/>
        <v>911</v>
      </c>
      <c r="M169" s="2">
        <f t="shared" si="14"/>
        <v>838</v>
      </c>
      <c r="N169" s="3">
        <v>41133</v>
      </c>
      <c r="O169" s="3">
        <v>41138</v>
      </c>
      <c r="P169" s="2" t="s">
        <v>13</v>
      </c>
    </row>
    <row r="170" spans="1:16">
      <c r="A170" s="2" t="s">
        <v>22</v>
      </c>
      <c r="B170" s="2" t="s">
        <v>23</v>
      </c>
      <c r="C170" s="2" t="s">
        <v>46</v>
      </c>
      <c r="D170" s="2">
        <v>4800</v>
      </c>
      <c r="E170" s="2" t="s">
        <v>38</v>
      </c>
      <c r="F170" s="3">
        <v>41140</v>
      </c>
      <c r="G170" s="2">
        <v>29</v>
      </c>
      <c r="H170" s="2">
        <v>0</v>
      </c>
      <c r="I170" s="1">
        <f t="shared" si="11"/>
        <v>0</v>
      </c>
      <c r="J170" s="2">
        <f t="shared" si="12"/>
        <v>139200</v>
      </c>
      <c r="K170" s="2">
        <f t="shared" si="13"/>
        <v>0</v>
      </c>
      <c r="L170" s="2">
        <f t="shared" si="10"/>
        <v>2018</v>
      </c>
      <c r="M170" s="2">
        <f t="shared" si="14"/>
        <v>1856</v>
      </c>
      <c r="N170" s="3">
        <v>41142</v>
      </c>
      <c r="O170" s="3">
        <v>41149</v>
      </c>
      <c r="P170" s="2" t="s">
        <v>11</v>
      </c>
    </row>
    <row r="171" spans="1:16">
      <c r="A171" s="2" t="s">
        <v>24</v>
      </c>
      <c r="B171" s="2" t="s">
        <v>23</v>
      </c>
      <c r="C171" s="2" t="s">
        <v>46</v>
      </c>
      <c r="D171" s="2">
        <v>3390</v>
      </c>
      <c r="E171" s="2" t="s">
        <v>38</v>
      </c>
      <c r="F171" s="3">
        <v>41172</v>
      </c>
      <c r="G171" s="2">
        <v>19</v>
      </c>
      <c r="H171" s="2">
        <v>3</v>
      </c>
      <c r="I171" s="1">
        <f t="shared" si="11"/>
        <v>0.15789473684210525</v>
      </c>
      <c r="J171" s="2">
        <f t="shared" si="12"/>
        <v>64410</v>
      </c>
      <c r="K171" s="2">
        <f t="shared" si="13"/>
        <v>10170</v>
      </c>
      <c r="L171" s="2">
        <f t="shared" si="10"/>
        <v>934</v>
      </c>
      <c r="M171" s="2">
        <f t="shared" si="14"/>
        <v>859</v>
      </c>
      <c r="N171" s="3">
        <v>41174</v>
      </c>
      <c r="O171" s="3">
        <v>41180</v>
      </c>
      <c r="P171" s="2" t="s">
        <v>13</v>
      </c>
    </row>
    <row r="172" spans="1:16">
      <c r="A172" s="2" t="s">
        <v>24</v>
      </c>
      <c r="B172" s="2" t="s">
        <v>18</v>
      </c>
      <c r="C172" s="2" t="s">
        <v>44</v>
      </c>
      <c r="D172" s="2">
        <v>1500</v>
      </c>
      <c r="E172" s="2" t="s">
        <v>38</v>
      </c>
      <c r="F172" s="3">
        <v>41118</v>
      </c>
      <c r="G172" s="2">
        <v>20</v>
      </c>
      <c r="H172" s="2">
        <v>1</v>
      </c>
      <c r="I172" s="1">
        <f t="shared" si="11"/>
        <v>0.05</v>
      </c>
      <c r="J172" s="2">
        <f t="shared" si="12"/>
        <v>30000</v>
      </c>
      <c r="K172" s="2">
        <f t="shared" si="13"/>
        <v>1500</v>
      </c>
      <c r="L172" s="2">
        <f t="shared" si="10"/>
        <v>435</v>
      </c>
      <c r="M172" s="2">
        <f t="shared" si="14"/>
        <v>400</v>
      </c>
      <c r="N172" s="3">
        <v>41120</v>
      </c>
      <c r="O172" s="3">
        <v>41127</v>
      </c>
      <c r="P172" s="2" t="s">
        <v>11</v>
      </c>
    </row>
    <row r="173" spans="1:16">
      <c r="A173" s="2" t="s">
        <v>24</v>
      </c>
      <c r="B173" s="2" t="s">
        <v>12</v>
      </c>
      <c r="C173" s="2" t="s">
        <v>43</v>
      </c>
      <c r="D173" s="2">
        <v>1280</v>
      </c>
      <c r="E173" s="2" t="s">
        <v>38</v>
      </c>
      <c r="F173" s="3">
        <v>41027</v>
      </c>
      <c r="G173" s="2">
        <v>14</v>
      </c>
      <c r="H173" s="2">
        <v>0</v>
      </c>
      <c r="I173" s="1">
        <f t="shared" si="11"/>
        <v>0</v>
      </c>
      <c r="J173" s="2">
        <f t="shared" si="12"/>
        <v>17920</v>
      </c>
      <c r="K173" s="2">
        <f t="shared" si="13"/>
        <v>0</v>
      </c>
      <c r="L173" s="2">
        <f t="shared" si="10"/>
        <v>260</v>
      </c>
      <c r="M173" s="2">
        <f t="shared" si="14"/>
        <v>239</v>
      </c>
      <c r="N173" s="3">
        <v>41029</v>
      </c>
      <c r="O173" s="3">
        <v>41036</v>
      </c>
      <c r="P173" s="2" t="s">
        <v>13</v>
      </c>
    </row>
    <row r="174" spans="1:16">
      <c r="A174" s="2" t="s">
        <v>24</v>
      </c>
      <c r="B174" s="2" t="s">
        <v>20</v>
      </c>
      <c r="C174" s="2" t="s">
        <v>45</v>
      </c>
      <c r="D174" s="2">
        <v>2850</v>
      </c>
      <c r="E174" s="2" t="s">
        <v>38</v>
      </c>
      <c r="F174" s="3">
        <v>40949</v>
      </c>
      <c r="G174" s="2">
        <v>23</v>
      </c>
      <c r="H174" s="2">
        <v>3</v>
      </c>
      <c r="I174" s="1">
        <f t="shared" si="11"/>
        <v>0.13043478260869565</v>
      </c>
      <c r="J174" s="2">
        <f t="shared" si="12"/>
        <v>65550</v>
      </c>
      <c r="K174" s="2">
        <f t="shared" si="13"/>
        <v>8550</v>
      </c>
      <c r="L174" s="2">
        <f t="shared" si="10"/>
        <v>950</v>
      </c>
      <c r="M174" s="2">
        <f t="shared" si="14"/>
        <v>874</v>
      </c>
      <c r="N174" s="3">
        <v>40951</v>
      </c>
      <c r="O174" s="3">
        <v>40956</v>
      </c>
      <c r="P174" s="2" t="s">
        <v>15</v>
      </c>
    </row>
    <row r="175" spans="1:16">
      <c r="A175" s="2" t="s">
        <v>25</v>
      </c>
      <c r="B175" s="2" t="s">
        <v>18</v>
      </c>
      <c r="C175" s="2" t="s">
        <v>44</v>
      </c>
      <c r="D175" s="2">
        <v>2540</v>
      </c>
      <c r="E175" s="2" t="s">
        <v>38</v>
      </c>
      <c r="F175" s="3">
        <v>41071</v>
      </c>
      <c r="G175" s="2">
        <v>32</v>
      </c>
      <c r="H175" s="2">
        <v>4</v>
      </c>
      <c r="I175" s="1">
        <f t="shared" si="11"/>
        <v>0.125</v>
      </c>
      <c r="J175" s="2">
        <f t="shared" si="12"/>
        <v>81280</v>
      </c>
      <c r="K175" s="2">
        <f t="shared" si="13"/>
        <v>10160</v>
      </c>
      <c r="L175" s="2">
        <f t="shared" si="10"/>
        <v>1178</v>
      </c>
      <c r="M175" s="2">
        <f t="shared" si="14"/>
        <v>1084</v>
      </c>
      <c r="N175" s="3">
        <v>41073</v>
      </c>
      <c r="O175" s="3">
        <v>41080</v>
      </c>
      <c r="P175" s="2" t="s">
        <v>17</v>
      </c>
    </row>
    <row r="176" spans="1:16">
      <c r="A176" s="2" t="s">
        <v>25</v>
      </c>
      <c r="B176" s="2" t="s">
        <v>12</v>
      </c>
      <c r="C176" s="2" t="s">
        <v>43</v>
      </c>
      <c r="D176" s="2">
        <v>2700</v>
      </c>
      <c r="E176" s="2" t="s">
        <v>38</v>
      </c>
      <c r="F176" s="3">
        <v>40999</v>
      </c>
      <c r="G176" s="2">
        <v>38</v>
      </c>
      <c r="H176" s="2">
        <v>4</v>
      </c>
      <c r="I176" s="1">
        <f t="shared" si="11"/>
        <v>0.10526315789473684</v>
      </c>
      <c r="J176" s="2">
        <f t="shared" si="12"/>
        <v>102600</v>
      </c>
      <c r="K176" s="2">
        <f t="shared" si="13"/>
        <v>10800</v>
      </c>
      <c r="L176" s="2">
        <f t="shared" si="10"/>
        <v>1487</v>
      </c>
      <c r="M176" s="2">
        <f t="shared" si="14"/>
        <v>1368</v>
      </c>
      <c r="N176" s="3">
        <v>41001</v>
      </c>
      <c r="O176" s="3">
        <v>41008</v>
      </c>
      <c r="P176" s="2" t="s">
        <v>19</v>
      </c>
    </row>
    <row r="177" spans="1:16">
      <c r="A177" s="2" t="s">
        <v>25</v>
      </c>
      <c r="B177" s="2" t="s">
        <v>20</v>
      </c>
      <c r="C177" s="2" t="s">
        <v>45</v>
      </c>
      <c r="D177" s="2">
        <v>2560</v>
      </c>
      <c r="E177" s="2" t="s">
        <v>38</v>
      </c>
      <c r="F177" s="3">
        <v>41081</v>
      </c>
      <c r="G177" s="2">
        <v>28</v>
      </c>
      <c r="H177" s="2">
        <v>1</v>
      </c>
      <c r="I177" s="1">
        <f t="shared" si="11"/>
        <v>3.5714285714285712E-2</v>
      </c>
      <c r="J177" s="2">
        <f t="shared" si="12"/>
        <v>71680</v>
      </c>
      <c r="K177" s="2">
        <f t="shared" si="13"/>
        <v>2560</v>
      </c>
      <c r="L177" s="2">
        <f t="shared" si="10"/>
        <v>1039</v>
      </c>
      <c r="M177" s="2">
        <f t="shared" si="14"/>
        <v>956</v>
      </c>
      <c r="N177" s="3">
        <v>41083</v>
      </c>
      <c r="O177" s="3">
        <v>41089</v>
      </c>
      <c r="P177" s="2" t="s">
        <v>21</v>
      </c>
    </row>
    <row r="178" spans="1:16">
      <c r="A178" s="2" t="s">
        <v>25</v>
      </c>
      <c r="B178" s="2" t="s">
        <v>14</v>
      </c>
      <c r="C178" s="2" t="s">
        <v>44</v>
      </c>
      <c r="D178" s="2">
        <v>2300</v>
      </c>
      <c r="E178" s="2" t="s">
        <v>38</v>
      </c>
      <c r="F178" s="3">
        <v>41252</v>
      </c>
      <c r="G178" s="2">
        <v>34</v>
      </c>
      <c r="H178" s="2">
        <v>4</v>
      </c>
      <c r="I178" s="1">
        <f t="shared" si="11"/>
        <v>0.11764705882352941</v>
      </c>
      <c r="J178" s="2">
        <f t="shared" si="12"/>
        <v>78200</v>
      </c>
      <c r="K178" s="2">
        <f t="shared" si="13"/>
        <v>9200</v>
      </c>
      <c r="L178" s="2">
        <f t="shared" si="10"/>
        <v>1134</v>
      </c>
      <c r="M178" s="2">
        <f t="shared" si="14"/>
        <v>1043</v>
      </c>
      <c r="N178" s="3">
        <v>41254</v>
      </c>
      <c r="O178" s="3">
        <v>41261</v>
      </c>
      <c r="P178" s="2" t="s">
        <v>13</v>
      </c>
    </row>
    <row r="179" spans="1:16">
      <c r="A179" s="2" t="s">
        <v>25</v>
      </c>
      <c r="B179" s="2" t="s">
        <v>9</v>
      </c>
      <c r="C179" s="2" t="s">
        <v>42</v>
      </c>
      <c r="D179" s="2">
        <v>3900</v>
      </c>
      <c r="E179" s="2" t="s">
        <v>38</v>
      </c>
      <c r="F179" s="3">
        <v>40956</v>
      </c>
      <c r="G179" s="2">
        <v>38</v>
      </c>
      <c r="H179" s="2">
        <v>4</v>
      </c>
      <c r="I179" s="1">
        <f t="shared" si="11"/>
        <v>0.10526315789473684</v>
      </c>
      <c r="J179" s="2">
        <f t="shared" si="12"/>
        <v>148200</v>
      </c>
      <c r="K179" s="2">
        <f t="shared" si="13"/>
        <v>15600</v>
      </c>
      <c r="L179" s="2">
        <f t="shared" si="10"/>
        <v>2148</v>
      </c>
      <c r="M179" s="2">
        <f t="shared" si="14"/>
        <v>1976</v>
      </c>
      <c r="N179" s="3">
        <v>40958</v>
      </c>
      <c r="O179" s="3">
        <v>40963</v>
      </c>
      <c r="P179" s="2" t="s">
        <v>15</v>
      </c>
    </row>
    <row r="180" spans="1:16">
      <c r="A180" s="2" t="s">
        <v>25</v>
      </c>
      <c r="B180" s="2" t="s">
        <v>16</v>
      </c>
      <c r="C180" s="2" t="s">
        <v>42</v>
      </c>
      <c r="D180" s="2">
        <v>1790</v>
      </c>
      <c r="E180" s="2" t="s">
        <v>38</v>
      </c>
      <c r="F180" s="3">
        <v>41034</v>
      </c>
      <c r="G180" s="2">
        <v>24</v>
      </c>
      <c r="H180" s="2">
        <v>4</v>
      </c>
      <c r="I180" s="1">
        <f t="shared" si="11"/>
        <v>0.16666666666666666</v>
      </c>
      <c r="J180" s="2">
        <f t="shared" si="12"/>
        <v>42960</v>
      </c>
      <c r="K180" s="2">
        <f t="shared" si="13"/>
        <v>7160</v>
      </c>
      <c r="L180" s="2">
        <f t="shared" si="10"/>
        <v>623</v>
      </c>
      <c r="M180" s="2">
        <f t="shared" si="14"/>
        <v>573</v>
      </c>
      <c r="N180" s="3">
        <v>41036</v>
      </c>
      <c r="O180" s="3">
        <v>41043</v>
      </c>
      <c r="P180" s="2" t="s">
        <v>17</v>
      </c>
    </row>
    <row r="181" spans="1:16">
      <c r="A181" s="2" t="s">
        <v>26</v>
      </c>
      <c r="B181" s="2" t="s">
        <v>14</v>
      </c>
      <c r="C181" s="2" t="s">
        <v>44</v>
      </c>
      <c r="D181" s="2">
        <v>4350</v>
      </c>
      <c r="E181" s="2" t="s">
        <v>38</v>
      </c>
      <c r="F181" s="3">
        <v>41088</v>
      </c>
      <c r="G181" s="2">
        <v>16</v>
      </c>
      <c r="H181" s="2">
        <v>4</v>
      </c>
      <c r="I181" s="1">
        <f t="shared" si="11"/>
        <v>0.25</v>
      </c>
      <c r="J181" s="2">
        <f t="shared" si="12"/>
        <v>69600</v>
      </c>
      <c r="K181" s="2">
        <f t="shared" si="13"/>
        <v>17400</v>
      </c>
      <c r="L181" s="2">
        <f t="shared" si="10"/>
        <v>1009</v>
      </c>
      <c r="M181" s="2">
        <f t="shared" si="14"/>
        <v>928</v>
      </c>
      <c r="N181" s="3">
        <v>41090</v>
      </c>
      <c r="O181" s="3">
        <v>41096</v>
      </c>
      <c r="P181" s="2" t="s">
        <v>19</v>
      </c>
    </row>
    <row r="182" spans="1:16">
      <c r="A182" s="2" t="s">
        <v>26</v>
      </c>
      <c r="B182" s="2" t="s">
        <v>18</v>
      </c>
      <c r="C182" s="2" t="s">
        <v>44</v>
      </c>
      <c r="D182" s="2">
        <v>2850</v>
      </c>
      <c r="E182" s="2" t="s">
        <v>38</v>
      </c>
      <c r="F182" s="3">
        <v>41172</v>
      </c>
      <c r="G182" s="2">
        <v>36</v>
      </c>
      <c r="H182" s="2">
        <v>2</v>
      </c>
      <c r="I182" s="1">
        <f t="shared" si="11"/>
        <v>5.5555555555555552E-2</v>
      </c>
      <c r="J182" s="2">
        <f t="shared" si="12"/>
        <v>102600</v>
      </c>
      <c r="K182" s="2">
        <f t="shared" si="13"/>
        <v>5700</v>
      </c>
      <c r="L182" s="2">
        <f t="shared" si="10"/>
        <v>1487</v>
      </c>
      <c r="M182" s="2">
        <f t="shared" si="14"/>
        <v>1368</v>
      </c>
      <c r="N182" s="3">
        <v>41174</v>
      </c>
      <c r="O182" s="3">
        <v>41180</v>
      </c>
      <c r="P182" s="2" t="s">
        <v>11</v>
      </c>
    </row>
    <row r="183" spans="1:16">
      <c r="A183" s="2" t="s">
        <v>26</v>
      </c>
      <c r="B183" s="2" t="s">
        <v>20</v>
      </c>
      <c r="C183" s="2" t="s">
        <v>45</v>
      </c>
      <c r="D183" s="2">
        <v>4050</v>
      </c>
      <c r="E183" s="2" t="s">
        <v>38</v>
      </c>
      <c r="F183" s="3">
        <v>40932</v>
      </c>
      <c r="G183" s="2">
        <v>16</v>
      </c>
      <c r="H183" s="2">
        <v>4</v>
      </c>
      <c r="I183" s="1">
        <f t="shared" si="11"/>
        <v>0.25</v>
      </c>
      <c r="J183" s="2">
        <f t="shared" si="12"/>
        <v>64800</v>
      </c>
      <c r="K183" s="2">
        <f t="shared" si="13"/>
        <v>16200</v>
      </c>
      <c r="L183" s="2">
        <f t="shared" si="10"/>
        <v>940</v>
      </c>
      <c r="M183" s="2">
        <f t="shared" si="14"/>
        <v>864</v>
      </c>
      <c r="N183" s="3">
        <v>40934</v>
      </c>
      <c r="O183" s="3">
        <v>40941</v>
      </c>
      <c r="P183" s="2" t="s">
        <v>13</v>
      </c>
    </row>
    <row r="184" spans="1:16">
      <c r="A184" s="2" t="s">
        <v>26</v>
      </c>
      <c r="B184" s="2" t="s">
        <v>27</v>
      </c>
      <c r="C184" s="2" t="s">
        <v>45</v>
      </c>
      <c r="D184" s="2">
        <v>3880</v>
      </c>
      <c r="E184" s="2" t="s">
        <v>38</v>
      </c>
      <c r="F184" s="3">
        <v>41264</v>
      </c>
      <c r="G184" s="2">
        <v>22</v>
      </c>
      <c r="H184" s="2">
        <v>2</v>
      </c>
      <c r="I184" s="1">
        <f t="shared" si="11"/>
        <v>9.0909090909090912E-2</v>
      </c>
      <c r="J184" s="2">
        <f t="shared" si="12"/>
        <v>85360</v>
      </c>
      <c r="K184" s="2">
        <f t="shared" si="13"/>
        <v>7760</v>
      </c>
      <c r="L184" s="2">
        <f t="shared" si="10"/>
        <v>1238</v>
      </c>
      <c r="M184" s="2">
        <f t="shared" si="14"/>
        <v>1139</v>
      </c>
      <c r="N184" s="3">
        <v>41266</v>
      </c>
      <c r="O184" s="3">
        <v>41271</v>
      </c>
      <c r="P184" s="2" t="s">
        <v>15</v>
      </c>
    </row>
    <row r="185" spans="1:16">
      <c r="A185" s="2" t="s">
        <v>26</v>
      </c>
      <c r="B185" s="2" t="s">
        <v>9</v>
      </c>
      <c r="C185" s="2" t="s">
        <v>42</v>
      </c>
      <c r="D185" s="2">
        <v>4300</v>
      </c>
      <c r="E185" s="2" t="s">
        <v>38</v>
      </c>
      <c r="F185" s="3">
        <v>41208</v>
      </c>
      <c r="G185" s="2">
        <v>36</v>
      </c>
      <c r="H185" s="2">
        <v>3</v>
      </c>
      <c r="I185" s="1">
        <f t="shared" si="11"/>
        <v>8.3333333333333329E-2</v>
      </c>
      <c r="J185" s="2">
        <f t="shared" si="12"/>
        <v>154800</v>
      </c>
      <c r="K185" s="2">
        <f t="shared" si="13"/>
        <v>12900</v>
      </c>
      <c r="L185" s="2">
        <f t="shared" si="10"/>
        <v>2244</v>
      </c>
      <c r="M185" s="2">
        <f t="shared" si="14"/>
        <v>2064</v>
      </c>
      <c r="N185" s="3">
        <v>41210</v>
      </c>
      <c r="O185" s="3">
        <v>41215</v>
      </c>
      <c r="P185" s="2" t="s">
        <v>17</v>
      </c>
    </row>
    <row r="186" spans="1:16">
      <c r="A186" s="2" t="s">
        <v>26</v>
      </c>
      <c r="B186" s="2" t="s">
        <v>16</v>
      </c>
      <c r="C186" s="2" t="s">
        <v>42</v>
      </c>
      <c r="D186" s="2">
        <v>4100</v>
      </c>
      <c r="E186" s="2" t="s">
        <v>38</v>
      </c>
      <c r="F186" s="3">
        <v>40926</v>
      </c>
      <c r="G186" s="2">
        <v>27</v>
      </c>
      <c r="H186" s="2">
        <v>4</v>
      </c>
      <c r="I186" s="1">
        <f t="shared" si="11"/>
        <v>0.14814814814814814</v>
      </c>
      <c r="J186" s="2">
        <f t="shared" si="12"/>
        <v>110700</v>
      </c>
      <c r="K186" s="2">
        <f t="shared" si="13"/>
        <v>16400</v>
      </c>
      <c r="L186" s="2">
        <f t="shared" si="10"/>
        <v>1605</v>
      </c>
      <c r="M186" s="2">
        <f t="shared" si="14"/>
        <v>1476</v>
      </c>
      <c r="N186" s="3">
        <v>40928</v>
      </c>
      <c r="O186" s="3">
        <v>40935</v>
      </c>
      <c r="P186" s="2" t="s">
        <v>19</v>
      </c>
    </row>
    <row r="187" spans="1:16">
      <c r="A187" s="2" t="s">
        <v>26</v>
      </c>
      <c r="B187" s="2" t="s">
        <v>23</v>
      </c>
      <c r="C187" s="2" t="s">
        <v>46</v>
      </c>
      <c r="D187" s="2">
        <v>3000</v>
      </c>
      <c r="E187" s="2" t="s">
        <v>38</v>
      </c>
      <c r="F187" s="3">
        <v>41245</v>
      </c>
      <c r="G187" s="2">
        <v>37</v>
      </c>
      <c r="H187" s="2">
        <v>0</v>
      </c>
      <c r="I187" s="1">
        <f t="shared" si="11"/>
        <v>0</v>
      </c>
      <c r="J187" s="2">
        <f t="shared" si="12"/>
        <v>111000</v>
      </c>
      <c r="K187" s="2">
        <f t="shared" si="13"/>
        <v>0</v>
      </c>
      <c r="L187" s="2">
        <f t="shared" si="10"/>
        <v>1609</v>
      </c>
      <c r="M187" s="2">
        <f t="shared" si="14"/>
        <v>1480</v>
      </c>
      <c r="N187" s="3">
        <v>41247</v>
      </c>
      <c r="O187" s="3">
        <v>41254</v>
      </c>
      <c r="P187" s="2" t="s">
        <v>11</v>
      </c>
    </row>
    <row r="188" spans="1:16">
      <c r="A188" s="2" t="s">
        <v>28</v>
      </c>
      <c r="B188" s="2" t="s">
        <v>14</v>
      </c>
      <c r="C188" s="2" t="s">
        <v>44</v>
      </c>
      <c r="D188" s="2">
        <v>4590</v>
      </c>
      <c r="E188" s="2" t="s">
        <v>38</v>
      </c>
      <c r="F188" s="3">
        <v>41226</v>
      </c>
      <c r="G188" s="2">
        <v>27</v>
      </c>
      <c r="H188" s="2">
        <v>2</v>
      </c>
      <c r="I188" s="1">
        <f t="shared" si="11"/>
        <v>7.407407407407407E-2</v>
      </c>
      <c r="J188" s="2">
        <f t="shared" si="12"/>
        <v>123930</v>
      </c>
      <c r="K188" s="2">
        <f t="shared" si="13"/>
        <v>9180</v>
      </c>
      <c r="L188" s="2">
        <f t="shared" si="10"/>
        <v>1797</v>
      </c>
      <c r="M188" s="2">
        <f t="shared" si="14"/>
        <v>1653</v>
      </c>
      <c r="N188" s="3">
        <v>41228</v>
      </c>
      <c r="O188" s="3">
        <v>41235</v>
      </c>
      <c r="P188" s="2" t="s">
        <v>13</v>
      </c>
    </row>
    <row r="189" spans="1:16">
      <c r="A189" s="2" t="s">
        <v>28</v>
      </c>
      <c r="B189" s="2" t="s">
        <v>18</v>
      </c>
      <c r="C189" s="2" t="s">
        <v>44</v>
      </c>
      <c r="D189" s="2">
        <v>5490</v>
      </c>
      <c r="E189" s="2" t="s">
        <v>38</v>
      </c>
      <c r="F189" s="3">
        <v>41021</v>
      </c>
      <c r="G189" s="2">
        <v>17</v>
      </c>
      <c r="H189" s="2">
        <v>2</v>
      </c>
      <c r="I189" s="1">
        <f t="shared" si="11"/>
        <v>0.11764705882352941</v>
      </c>
      <c r="J189" s="2">
        <f t="shared" si="12"/>
        <v>93330</v>
      </c>
      <c r="K189" s="2">
        <f t="shared" si="13"/>
        <v>10980</v>
      </c>
      <c r="L189" s="2">
        <f t="shared" si="10"/>
        <v>1353</v>
      </c>
      <c r="M189" s="2">
        <f t="shared" si="14"/>
        <v>1245</v>
      </c>
      <c r="N189" s="3">
        <v>41023</v>
      </c>
      <c r="O189" s="3">
        <v>41030</v>
      </c>
      <c r="P189" s="2" t="s">
        <v>15</v>
      </c>
    </row>
    <row r="190" spans="1:16">
      <c r="A190" s="2" t="s">
        <v>28</v>
      </c>
      <c r="B190" s="2" t="s">
        <v>20</v>
      </c>
      <c r="C190" s="2" t="s">
        <v>45</v>
      </c>
      <c r="D190" s="2">
        <v>10500</v>
      </c>
      <c r="E190" s="2" t="s">
        <v>38</v>
      </c>
      <c r="F190" s="3">
        <v>41072</v>
      </c>
      <c r="G190" s="2">
        <v>49</v>
      </c>
      <c r="H190" s="2">
        <v>0</v>
      </c>
      <c r="I190" s="1">
        <f t="shared" si="11"/>
        <v>0</v>
      </c>
      <c r="J190" s="2">
        <f t="shared" si="12"/>
        <v>514500</v>
      </c>
      <c r="K190" s="2">
        <f t="shared" si="13"/>
        <v>0</v>
      </c>
      <c r="L190" s="2">
        <f t="shared" si="10"/>
        <v>7457</v>
      </c>
      <c r="M190" s="2">
        <f t="shared" si="14"/>
        <v>6860</v>
      </c>
      <c r="N190" s="3">
        <v>41074</v>
      </c>
      <c r="O190" s="3">
        <v>41081</v>
      </c>
      <c r="P190" s="2" t="s">
        <v>17</v>
      </c>
    </row>
    <row r="191" spans="1:16">
      <c r="A191" s="2" t="s">
        <v>28</v>
      </c>
      <c r="B191" s="2" t="s">
        <v>12</v>
      </c>
      <c r="C191" s="2" t="s">
        <v>43</v>
      </c>
      <c r="D191" s="2">
        <v>4550</v>
      </c>
      <c r="E191" s="2" t="s">
        <v>38</v>
      </c>
      <c r="F191" s="3">
        <v>40947</v>
      </c>
      <c r="G191" s="2">
        <v>41</v>
      </c>
      <c r="H191" s="2">
        <v>4</v>
      </c>
      <c r="I191" s="1">
        <f t="shared" si="11"/>
        <v>9.7560975609756101E-2</v>
      </c>
      <c r="J191" s="2">
        <f t="shared" si="12"/>
        <v>186550</v>
      </c>
      <c r="K191" s="2">
        <f t="shared" si="13"/>
        <v>18200</v>
      </c>
      <c r="L191" s="2">
        <f t="shared" si="10"/>
        <v>2704</v>
      </c>
      <c r="M191" s="2">
        <f t="shared" si="14"/>
        <v>2488</v>
      </c>
      <c r="N191" s="3">
        <v>40949</v>
      </c>
      <c r="O191" s="3">
        <v>40956</v>
      </c>
      <c r="P191" s="2" t="s">
        <v>19</v>
      </c>
    </row>
    <row r="192" spans="1:16">
      <c r="A192" s="2" t="s">
        <v>29</v>
      </c>
      <c r="B192" s="2" t="s">
        <v>9</v>
      </c>
      <c r="C192" s="2" t="s">
        <v>42</v>
      </c>
      <c r="D192" s="2">
        <v>900</v>
      </c>
      <c r="E192" s="2" t="s">
        <v>38</v>
      </c>
      <c r="F192" s="3">
        <v>41013</v>
      </c>
      <c r="G192" s="2">
        <v>34</v>
      </c>
      <c r="H192" s="2">
        <v>1</v>
      </c>
      <c r="I192" s="1">
        <f t="shared" si="11"/>
        <v>2.9411764705882353E-2</v>
      </c>
      <c r="J192" s="2">
        <f t="shared" si="12"/>
        <v>30600</v>
      </c>
      <c r="K192" s="2">
        <f t="shared" si="13"/>
        <v>900</v>
      </c>
      <c r="L192" s="2">
        <f t="shared" si="10"/>
        <v>444</v>
      </c>
      <c r="M192" s="2">
        <f t="shared" si="14"/>
        <v>408</v>
      </c>
      <c r="N192" s="3">
        <v>41015</v>
      </c>
      <c r="O192" s="3">
        <v>41022</v>
      </c>
      <c r="P192" s="2" t="s">
        <v>21</v>
      </c>
    </row>
    <row r="193" spans="1:16">
      <c r="A193" s="2" t="s">
        <v>29</v>
      </c>
      <c r="B193" s="2" t="s">
        <v>18</v>
      </c>
      <c r="C193" s="2" t="s">
        <v>44</v>
      </c>
      <c r="D193" s="2">
        <v>1100</v>
      </c>
      <c r="E193" s="2" t="s">
        <v>38</v>
      </c>
      <c r="F193" s="3">
        <v>41086</v>
      </c>
      <c r="G193" s="2">
        <v>38</v>
      </c>
      <c r="H193" s="2">
        <v>4</v>
      </c>
      <c r="I193" s="1">
        <f t="shared" si="11"/>
        <v>0.10526315789473684</v>
      </c>
      <c r="J193" s="2">
        <f t="shared" si="12"/>
        <v>41800</v>
      </c>
      <c r="K193" s="2">
        <f t="shared" si="13"/>
        <v>4400</v>
      </c>
      <c r="L193" s="2">
        <f t="shared" si="10"/>
        <v>606</v>
      </c>
      <c r="M193" s="2">
        <f t="shared" si="14"/>
        <v>558</v>
      </c>
      <c r="N193" s="3">
        <v>41088</v>
      </c>
      <c r="O193" s="3">
        <v>41095</v>
      </c>
      <c r="P193" s="2" t="s">
        <v>11</v>
      </c>
    </row>
    <row r="194" spans="1:16">
      <c r="A194" s="2" t="s">
        <v>29</v>
      </c>
      <c r="B194" s="2" t="s">
        <v>12</v>
      </c>
      <c r="C194" s="2" t="s">
        <v>43</v>
      </c>
      <c r="D194" s="2">
        <v>1750</v>
      </c>
      <c r="E194" s="2" t="s">
        <v>38</v>
      </c>
      <c r="F194" s="3">
        <v>40992</v>
      </c>
      <c r="G194" s="2">
        <v>32</v>
      </c>
      <c r="H194" s="2">
        <v>2</v>
      </c>
      <c r="I194" s="1">
        <f t="shared" si="11"/>
        <v>6.25E-2</v>
      </c>
      <c r="J194" s="2">
        <f t="shared" si="12"/>
        <v>56000</v>
      </c>
      <c r="K194" s="2">
        <f t="shared" si="13"/>
        <v>3500</v>
      </c>
      <c r="L194" s="2">
        <f t="shared" ref="L194:L257" si="15">CEILING(J194/69,1)</f>
        <v>812</v>
      </c>
      <c r="M194" s="2">
        <f t="shared" si="14"/>
        <v>747</v>
      </c>
      <c r="N194" s="3">
        <v>40994</v>
      </c>
      <c r="O194" s="3">
        <v>41001</v>
      </c>
      <c r="P194" s="2" t="s">
        <v>13</v>
      </c>
    </row>
    <row r="195" spans="1:16">
      <c r="A195" s="2" t="s">
        <v>29</v>
      </c>
      <c r="B195" s="2" t="s">
        <v>23</v>
      </c>
      <c r="C195" s="2" t="s">
        <v>46</v>
      </c>
      <c r="D195" s="2">
        <v>1950</v>
      </c>
      <c r="E195" s="2" t="s">
        <v>38</v>
      </c>
      <c r="F195" s="3">
        <v>41266</v>
      </c>
      <c r="G195" s="2">
        <v>35</v>
      </c>
      <c r="H195" s="2">
        <v>2</v>
      </c>
      <c r="I195" s="1">
        <f t="shared" ref="I195:I258" si="16">H195/G195</f>
        <v>5.7142857142857141E-2</v>
      </c>
      <c r="J195" s="2">
        <f t="shared" ref="J195:J258" si="17">D195*G195</f>
        <v>68250</v>
      </c>
      <c r="K195" s="2">
        <f t="shared" ref="K195:K258" si="18">D195*H195</f>
        <v>3900</v>
      </c>
      <c r="L195" s="2">
        <f t="shared" si="15"/>
        <v>990</v>
      </c>
      <c r="M195" s="2">
        <f t="shared" ref="M195:M258" si="19">CEILING(J195/75,1)</f>
        <v>910</v>
      </c>
      <c r="N195" s="3">
        <v>41268</v>
      </c>
      <c r="O195" s="3">
        <v>41275</v>
      </c>
      <c r="P195" s="2" t="s">
        <v>15</v>
      </c>
    </row>
    <row r="196" spans="1:16">
      <c r="A196" s="2" t="s">
        <v>30</v>
      </c>
      <c r="B196" s="2" t="s">
        <v>27</v>
      </c>
      <c r="C196" s="2" t="s">
        <v>45</v>
      </c>
      <c r="D196" s="2">
        <v>4700</v>
      </c>
      <c r="E196" s="2" t="s">
        <v>38</v>
      </c>
      <c r="F196" s="3">
        <v>41209</v>
      </c>
      <c r="G196" s="2">
        <v>34</v>
      </c>
      <c r="H196" s="2">
        <v>1</v>
      </c>
      <c r="I196" s="1">
        <f t="shared" si="16"/>
        <v>2.9411764705882353E-2</v>
      </c>
      <c r="J196" s="2">
        <f t="shared" si="17"/>
        <v>159800</v>
      </c>
      <c r="K196" s="2">
        <f t="shared" si="18"/>
        <v>4700</v>
      </c>
      <c r="L196" s="2">
        <f t="shared" si="15"/>
        <v>2316</v>
      </c>
      <c r="M196" s="2">
        <f t="shared" si="19"/>
        <v>2131</v>
      </c>
      <c r="N196" s="3">
        <v>41211</v>
      </c>
      <c r="O196" s="3">
        <v>41218</v>
      </c>
      <c r="P196" s="2" t="s">
        <v>17</v>
      </c>
    </row>
    <row r="197" spans="1:16">
      <c r="A197" s="2" t="s">
        <v>30</v>
      </c>
      <c r="B197" s="2" t="s">
        <v>31</v>
      </c>
      <c r="C197" s="2" t="s">
        <v>47</v>
      </c>
      <c r="D197" s="2">
        <v>3750</v>
      </c>
      <c r="E197" s="2" t="s">
        <v>38</v>
      </c>
      <c r="F197" s="3">
        <v>41179</v>
      </c>
      <c r="G197" s="2">
        <v>47</v>
      </c>
      <c r="H197" s="2">
        <v>1</v>
      </c>
      <c r="I197" s="1">
        <f t="shared" si="16"/>
        <v>2.1276595744680851E-2</v>
      </c>
      <c r="J197" s="2">
        <f t="shared" si="17"/>
        <v>176250</v>
      </c>
      <c r="K197" s="2">
        <f t="shared" si="18"/>
        <v>3750</v>
      </c>
      <c r="L197" s="2">
        <f t="shared" si="15"/>
        <v>2555</v>
      </c>
      <c r="M197" s="2">
        <f t="shared" si="19"/>
        <v>2350</v>
      </c>
      <c r="N197" s="3">
        <v>41181</v>
      </c>
      <c r="O197" s="3">
        <v>41187</v>
      </c>
      <c r="P197" s="2" t="s">
        <v>19</v>
      </c>
    </row>
    <row r="198" spans="1:16">
      <c r="A198" s="2" t="s">
        <v>30</v>
      </c>
      <c r="B198" s="2" t="s">
        <v>32</v>
      </c>
      <c r="C198" s="2" t="s">
        <v>47</v>
      </c>
      <c r="D198" s="2">
        <v>2800</v>
      </c>
      <c r="E198" s="2" t="s">
        <v>38</v>
      </c>
      <c r="F198" s="3">
        <v>41265</v>
      </c>
      <c r="G198" s="2">
        <v>16</v>
      </c>
      <c r="H198" s="2">
        <v>3</v>
      </c>
      <c r="I198" s="1">
        <f t="shared" si="16"/>
        <v>0.1875</v>
      </c>
      <c r="J198" s="2">
        <f t="shared" si="17"/>
        <v>44800</v>
      </c>
      <c r="K198" s="2">
        <f t="shared" si="18"/>
        <v>8400</v>
      </c>
      <c r="L198" s="2">
        <f t="shared" si="15"/>
        <v>650</v>
      </c>
      <c r="M198" s="2">
        <f t="shared" si="19"/>
        <v>598</v>
      </c>
      <c r="N198" s="3">
        <v>41267</v>
      </c>
      <c r="O198" s="3">
        <v>41274</v>
      </c>
      <c r="P198" s="2" t="s">
        <v>21</v>
      </c>
    </row>
    <row r="199" spans="1:16">
      <c r="A199" s="2" t="s">
        <v>30</v>
      </c>
      <c r="B199" s="2" t="s">
        <v>33</v>
      </c>
      <c r="C199" s="2" t="s">
        <v>45</v>
      </c>
      <c r="D199" s="2">
        <v>4500</v>
      </c>
      <c r="E199" s="2" t="s">
        <v>38</v>
      </c>
      <c r="F199" s="3">
        <v>41024</v>
      </c>
      <c r="G199" s="2">
        <v>33</v>
      </c>
      <c r="H199" s="2">
        <v>3</v>
      </c>
      <c r="I199" s="1">
        <f t="shared" si="16"/>
        <v>9.0909090909090912E-2</v>
      </c>
      <c r="J199" s="2">
        <f t="shared" si="17"/>
        <v>148500</v>
      </c>
      <c r="K199" s="2">
        <f t="shared" si="18"/>
        <v>13500</v>
      </c>
      <c r="L199" s="2">
        <f t="shared" si="15"/>
        <v>2153</v>
      </c>
      <c r="M199" s="2">
        <f t="shared" si="19"/>
        <v>1980</v>
      </c>
      <c r="N199" s="3">
        <v>41026</v>
      </c>
      <c r="O199" s="3">
        <v>41033</v>
      </c>
      <c r="P199" s="2" t="s">
        <v>11</v>
      </c>
    </row>
    <row r="200" spans="1:16">
      <c r="A200" s="2" t="s">
        <v>34</v>
      </c>
      <c r="B200" s="2" t="s">
        <v>18</v>
      </c>
      <c r="C200" s="2" t="s">
        <v>44</v>
      </c>
      <c r="D200" s="2">
        <v>1650</v>
      </c>
      <c r="E200" s="2" t="s">
        <v>38</v>
      </c>
      <c r="F200" s="3">
        <v>40968</v>
      </c>
      <c r="G200" s="2">
        <v>28</v>
      </c>
      <c r="H200" s="2">
        <v>0</v>
      </c>
      <c r="I200" s="1">
        <f t="shared" si="16"/>
        <v>0</v>
      </c>
      <c r="J200" s="2">
        <f t="shared" si="17"/>
        <v>46200</v>
      </c>
      <c r="K200" s="2">
        <f t="shared" si="18"/>
        <v>0</v>
      </c>
      <c r="L200" s="2">
        <f t="shared" si="15"/>
        <v>670</v>
      </c>
      <c r="M200" s="2">
        <f t="shared" si="19"/>
        <v>616</v>
      </c>
      <c r="N200" s="3">
        <v>40970</v>
      </c>
      <c r="O200" s="3">
        <v>40977</v>
      </c>
      <c r="P200" s="2" t="s">
        <v>13</v>
      </c>
    </row>
    <row r="201" spans="1:16">
      <c r="A201" s="2" t="s">
        <v>34</v>
      </c>
      <c r="B201" s="2" t="s">
        <v>14</v>
      </c>
      <c r="C201" s="2" t="s">
        <v>44</v>
      </c>
      <c r="D201" s="2">
        <v>1560</v>
      </c>
      <c r="E201" s="2" t="s">
        <v>38</v>
      </c>
      <c r="F201" s="3">
        <v>40981</v>
      </c>
      <c r="G201" s="2">
        <v>18</v>
      </c>
      <c r="H201" s="2">
        <v>1</v>
      </c>
      <c r="I201" s="1">
        <f t="shared" si="16"/>
        <v>5.5555555555555552E-2</v>
      </c>
      <c r="J201" s="2">
        <f t="shared" si="17"/>
        <v>28080</v>
      </c>
      <c r="K201" s="2">
        <f t="shared" si="18"/>
        <v>1560</v>
      </c>
      <c r="L201" s="2">
        <f t="shared" si="15"/>
        <v>407</v>
      </c>
      <c r="M201" s="2">
        <f t="shared" si="19"/>
        <v>375</v>
      </c>
      <c r="N201" s="3">
        <v>40983</v>
      </c>
      <c r="O201" s="3">
        <v>40990</v>
      </c>
      <c r="P201" s="2" t="s">
        <v>21</v>
      </c>
    </row>
    <row r="202" spans="1:16">
      <c r="A202" s="2" t="s">
        <v>34</v>
      </c>
      <c r="B202" s="2" t="s">
        <v>12</v>
      </c>
      <c r="C202" s="2" t="s">
        <v>43</v>
      </c>
      <c r="D202" s="2">
        <v>1150</v>
      </c>
      <c r="E202" s="2" t="s">
        <v>38</v>
      </c>
      <c r="F202" s="3">
        <v>41159</v>
      </c>
      <c r="G202" s="2">
        <v>14</v>
      </c>
      <c r="H202" s="2">
        <v>4</v>
      </c>
      <c r="I202" s="1">
        <f t="shared" si="16"/>
        <v>0.2857142857142857</v>
      </c>
      <c r="J202" s="2">
        <f t="shared" si="17"/>
        <v>16100</v>
      </c>
      <c r="K202" s="2">
        <f t="shared" si="18"/>
        <v>4600</v>
      </c>
      <c r="L202" s="2">
        <f t="shared" si="15"/>
        <v>234</v>
      </c>
      <c r="M202" s="2">
        <f t="shared" si="19"/>
        <v>215</v>
      </c>
      <c r="N202" s="3">
        <v>41161</v>
      </c>
      <c r="O202" s="3">
        <v>41166</v>
      </c>
      <c r="P202" s="2" t="s">
        <v>11</v>
      </c>
    </row>
    <row r="203" spans="1:16">
      <c r="A203" s="2" t="s">
        <v>34</v>
      </c>
      <c r="B203" s="2" t="s">
        <v>9</v>
      </c>
      <c r="C203" s="2" t="s">
        <v>42</v>
      </c>
      <c r="D203" s="2">
        <v>890</v>
      </c>
      <c r="E203" s="2" t="s">
        <v>38</v>
      </c>
      <c r="F203" s="3">
        <v>41269</v>
      </c>
      <c r="G203" s="2">
        <v>50</v>
      </c>
      <c r="H203" s="2">
        <v>4</v>
      </c>
      <c r="I203" s="1">
        <f t="shared" si="16"/>
        <v>0.08</v>
      </c>
      <c r="J203" s="2">
        <f t="shared" si="17"/>
        <v>44500</v>
      </c>
      <c r="K203" s="2">
        <f t="shared" si="18"/>
        <v>3560</v>
      </c>
      <c r="L203" s="2">
        <f t="shared" si="15"/>
        <v>645</v>
      </c>
      <c r="M203" s="2">
        <f t="shared" si="19"/>
        <v>594</v>
      </c>
      <c r="N203" s="3">
        <v>41271</v>
      </c>
      <c r="O203" s="3">
        <v>41278</v>
      </c>
      <c r="P203" s="2" t="s">
        <v>11</v>
      </c>
    </row>
    <row r="204" spans="1:16">
      <c r="A204" s="2" t="s">
        <v>34</v>
      </c>
      <c r="B204" s="2" t="s">
        <v>16</v>
      </c>
      <c r="C204" s="2" t="s">
        <v>42</v>
      </c>
      <c r="D204" s="2">
        <v>1960</v>
      </c>
      <c r="E204" s="2" t="s">
        <v>38</v>
      </c>
      <c r="F204" s="3">
        <v>40925</v>
      </c>
      <c r="G204" s="2">
        <v>33</v>
      </c>
      <c r="H204" s="2">
        <v>0</v>
      </c>
      <c r="I204" s="1">
        <f t="shared" si="16"/>
        <v>0</v>
      </c>
      <c r="J204" s="2">
        <f t="shared" si="17"/>
        <v>64680</v>
      </c>
      <c r="K204" s="2">
        <f t="shared" si="18"/>
        <v>0</v>
      </c>
      <c r="L204" s="2">
        <f t="shared" si="15"/>
        <v>938</v>
      </c>
      <c r="M204" s="2">
        <f t="shared" si="19"/>
        <v>863</v>
      </c>
      <c r="N204" s="3">
        <v>40927</v>
      </c>
      <c r="O204" s="3">
        <v>40934</v>
      </c>
      <c r="P204" s="2" t="s">
        <v>13</v>
      </c>
    </row>
    <row r="205" spans="1:16">
      <c r="A205" s="2" t="s">
        <v>34</v>
      </c>
      <c r="B205" s="2" t="s">
        <v>20</v>
      </c>
      <c r="C205" s="2" t="s">
        <v>45</v>
      </c>
      <c r="D205" s="2">
        <v>2500</v>
      </c>
      <c r="E205" s="2" t="s">
        <v>38</v>
      </c>
      <c r="F205" s="3">
        <v>40964</v>
      </c>
      <c r="G205" s="2">
        <v>44</v>
      </c>
      <c r="H205" s="2">
        <v>0</v>
      </c>
      <c r="I205" s="1">
        <f t="shared" si="16"/>
        <v>0</v>
      </c>
      <c r="J205" s="2">
        <f t="shared" si="17"/>
        <v>110000</v>
      </c>
      <c r="K205" s="2">
        <f t="shared" si="18"/>
        <v>0</v>
      </c>
      <c r="L205" s="2">
        <f t="shared" si="15"/>
        <v>1595</v>
      </c>
      <c r="M205" s="2">
        <f t="shared" si="19"/>
        <v>1467</v>
      </c>
      <c r="N205" s="3">
        <v>40966</v>
      </c>
      <c r="O205" s="3">
        <v>40973</v>
      </c>
      <c r="P205" s="2" t="s">
        <v>15</v>
      </c>
    </row>
    <row r="206" spans="1:16">
      <c r="A206" s="2" t="s">
        <v>35</v>
      </c>
      <c r="B206" s="2" t="s">
        <v>18</v>
      </c>
      <c r="C206" s="2" t="s">
        <v>44</v>
      </c>
      <c r="D206" s="2">
        <v>780</v>
      </c>
      <c r="E206" s="2" t="s">
        <v>38</v>
      </c>
      <c r="F206" s="3">
        <v>41193</v>
      </c>
      <c r="G206" s="2">
        <v>31</v>
      </c>
      <c r="H206" s="2">
        <v>4</v>
      </c>
      <c r="I206" s="1">
        <f t="shared" si="16"/>
        <v>0.12903225806451613</v>
      </c>
      <c r="J206" s="2">
        <f t="shared" si="17"/>
        <v>24180</v>
      </c>
      <c r="K206" s="2">
        <f t="shared" si="18"/>
        <v>3120</v>
      </c>
      <c r="L206" s="2">
        <f t="shared" si="15"/>
        <v>351</v>
      </c>
      <c r="M206" s="2">
        <f t="shared" si="19"/>
        <v>323</v>
      </c>
      <c r="N206" s="3">
        <v>41195</v>
      </c>
      <c r="O206" s="3">
        <v>41201</v>
      </c>
      <c r="P206" s="2" t="s">
        <v>17</v>
      </c>
    </row>
    <row r="207" spans="1:16">
      <c r="A207" s="2" t="s">
        <v>35</v>
      </c>
      <c r="B207" s="2" t="s">
        <v>9</v>
      </c>
      <c r="C207" s="2" t="s">
        <v>42</v>
      </c>
      <c r="D207" s="2">
        <v>1150</v>
      </c>
      <c r="E207" s="2" t="s">
        <v>38</v>
      </c>
      <c r="F207" s="3">
        <v>41157</v>
      </c>
      <c r="G207" s="2">
        <v>27</v>
      </c>
      <c r="H207" s="2">
        <v>3</v>
      </c>
      <c r="I207" s="1">
        <f t="shared" si="16"/>
        <v>0.1111111111111111</v>
      </c>
      <c r="J207" s="2">
        <f t="shared" si="17"/>
        <v>31050</v>
      </c>
      <c r="K207" s="2">
        <f t="shared" si="18"/>
        <v>3450</v>
      </c>
      <c r="L207" s="2">
        <f t="shared" si="15"/>
        <v>450</v>
      </c>
      <c r="M207" s="2">
        <f t="shared" si="19"/>
        <v>414</v>
      </c>
      <c r="N207" s="3">
        <v>41159</v>
      </c>
      <c r="O207" s="3">
        <v>41166</v>
      </c>
      <c r="P207" s="2" t="s">
        <v>19</v>
      </c>
    </row>
    <row r="208" spans="1:16">
      <c r="A208" s="2" t="s">
        <v>35</v>
      </c>
      <c r="B208" s="2" t="s">
        <v>16</v>
      </c>
      <c r="C208" s="2" t="s">
        <v>42</v>
      </c>
      <c r="D208" s="2">
        <v>1200</v>
      </c>
      <c r="E208" s="2" t="s">
        <v>38</v>
      </c>
      <c r="F208" s="3">
        <v>41246</v>
      </c>
      <c r="G208" s="2">
        <v>39</v>
      </c>
      <c r="H208" s="2">
        <v>0</v>
      </c>
      <c r="I208" s="1">
        <f t="shared" si="16"/>
        <v>0</v>
      </c>
      <c r="J208" s="2">
        <f t="shared" si="17"/>
        <v>46800</v>
      </c>
      <c r="K208" s="2">
        <f t="shared" si="18"/>
        <v>0</v>
      </c>
      <c r="L208" s="2">
        <f t="shared" si="15"/>
        <v>679</v>
      </c>
      <c r="M208" s="2">
        <f t="shared" si="19"/>
        <v>624</v>
      </c>
      <c r="N208" s="3">
        <v>41248</v>
      </c>
      <c r="O208" s="3">
        <v>41255</v>
      </c>
      <c r="P208" s="2" t="s">
        <v>21</v>
      </c>
    </row>
    <row r="209" spans="1:16">
      <c r="A209" s="2" t="s">
        <v>35</v>
      </c>
      <c r="B209" s="2" t="s">
        <v>23</v>
      </c>
      <c r="C209" s="2" t="s">
        <v>46</v>
      </c>
      <c r="D209" s="2">
        <v>1080</v>
      </c>
      <c r="E209" s="2" t="s">
        <v>38</v>
      </c>
      <c r="F209" s="3">
        <v>40976</v>
      </c>
      <c r="G209" s="2">
        <v>18</v>
      </c>
      <c r="H209" s="2">
        <v>1</v>
      </c>
      <c r="I209" s="1">
        <f t="shared" si="16"/>
        <v>5.5555555555555552E-2</v>
      </c>
      <c r="J209" s="2">
        <f t="shared" si="17"/>
        <v>19440</v>
      </c>
      <c r="K209" s="2">
        <f t="shared" si="18"/>
        <v>1080</v>
      </c>
      <c r="L209" s="2">
        <f t="shared" si="15"/>
        <v>282</v>
      </c>
      <c r="M209" s="2">
        <f t="shared" si="19"/>
        <v>260</v>
      </c>
      <c r="N209" s="3">
        <v>40978</v>
      </c>
      <c r="O209" s="3">
        <v>40984</v>
      </c>
      <c r="P209" s="2" t="s">
        <v>11</v>
      </c>
    </row>
    <row r="210" spans="1:16">
      <c r="A210" s="2" t="s">
        <v>22</v>
      </c>
      <c r="B210" s="2" t="s">
        <v>9</v>
      </c>
      <c r="C210" s="2" t="s">
        <v>42</v>
      </c>
      <c r="D210" s="2">
        <v>1370</v>
      </c>
      <c r="E210" s="2" t="s">
        <v>39</v>
      </c>
      <c r="F210" s="3">
        <v>41236</v>
      </c>
      <c r="G210" s="2">
        <v>38</v>
      </c>
      <c r="H210" s="2">
        <v>4</v>
      </c>
      <c r="I210" s="1">
        <f t="shared" si="16"/>
        <v>0.10526315789473684</v>
      </c>
      <c r="J210" s="2">
        <f t="shared" si="17"/>
        <v>52060</v>
      </c>
      <c r="K210" s="2">
        <f t="shared" si="18"/>
        <v>5480</v>
      </c>
      <c r="L210" s="2">
        <f t="shared" si="15"/>
        <v>755</v>
      </c>
      <c r="M210" s="2">
        <f t="shared" si="19"/>
        <v>695</v>
      </c>
      <c r="N210" s="3">
        <v>41238</v>
      </c>
      <c r="O210" s="3">
        <v>41243</v>
      </c>
      <c r="P210" s="2" t="s">
        <v>13</v>
      </c>
    </row>
    <row r="211" spans="1:16">
      <c r="A211" s="2" t="s">
        <v>8</v>
      </c>
      <c r="B211" s="2" t="s">
        <v>12</v>
      </c>
      <c r="C211" s="2" t="s">
        <v>43</v>
      </c>
      <c r="D211" s="2">
        <v>2000</v>
      </c>
      <c r="E211" s="2" t="s">
        <v>39</v>
      </c>
      <c r="F211" s="3">
        <v>40960</v>
      </c>
      <c r="G211" s="2">
        <v>24</v>
      </c>
      <c r="H211" s="2">
        <v>3</v>
      </c>
      <c r="I211" s="1">
        <f t="shared" si="16"/>
        <v>0.125</v>
      </c>
      <c r="J211" s="2">
        <f t="shared" si="17"/>
        <v>48000</v>
      </c>
      <c r="K211" s="2">
        <f t="shared" si="18"/>
        <v>6000</v>
      </c>
      <c r="L211" s="2">
        <f t="shared" si="15"/>
        <v>696</v>
      </c>
      <c r="M211" s="2">
        <f t="shared" si="19"/>
        <v>640</v>
      </c>
      <c r="N211" s="3">
        <v>40962</v>
      </c>
      <c r="O211" s="3">
        <v>40969</v>
      </c>
      <c r="P211" s="2" t="s">
        <v>19</v>
      </c>
    </row>
    <row r="212" spans="1:16">
      <c r="A212" s="2" t="s">
        <v>8</v>
      </c>
      <c r="B212" s="2" t="s">
        <v>14</v>
      </c>
      <c r="C212" s="2" t="s">
        <v>44</v>
      </c>
      <c r="D212" s="2">
        <v>1400</v>
      </c>
      <c r="E212" s="2" t="s">
        <v>39</v>
      </c>
      <c r="F212" s="3">
        <v>41063</v>
      </c>
      <c r="G212" s="2">
        <v>39</v>
      </c>
      <c r="H212" s="2">
        <v>1</v>
      </c>
      <c r="I212" s="1">
        <f t="shared" si="16"/>
        <v>2.564102564102564E-2</v>
      </c>
      <c r="J212" s="2">
        <f t="shared" si="17"/>
        <v>54600</v>
      </c>
      <c r="K212" s="2">
        <f t="shared" si="18"/>
        <v>1400</v>
      </c>
      <c r="L212" s="2">
        <f t="shared" si="15"/>
        <v>792</v>
      </c>
      <c r="M212" s="2">
        <f t="shared" si="19"/>
        <v>728</v>
      </c>
      <c r="N212" s="3">
        <v>41065</v>
      </c>
      <c r="O212" s="3">
        <v>41072</v>
      </c>
      <c r="P212" s="2" t="s">
        <v>17</v>
      </c>
    </row>
    <row r="213" spans="1:16">
      <c r="A213" s="2" t="s">
        <v>8</v>
      </c>
      <c r="B213" s="2" t="s">
        <v>16</v>
      </c>
      <c r="C213" s="2" t="s">
        <v>42</v>
      </c>
      <c r="D213" s="2">
        <v>1700</v>
      </c>
      <c r="E213" s="2" t="s">
        <v>39</v>
      </c>
      <c r="F213" s="3">
        <v>41152</v>
      </c>
      <c r="G213" s="2">
        <v>50</v>
      </c>
      <c r="H213" s="2">
        <v>4</v>
      </c>
      <c r="I213" s="1">
        <f t="shared" si="16"/>
        <v>0.08</v>
      </c>
      <c r="J213" s="2">
        <f t="shared" si="17"/>
        <v>85000</v>
      </c>
      <c r="K213" s="2">
        <f t="shared" si="18"/>
        <v>6800</v>
      </c>
      <c r="L213" s="2">
        <f t="shared" si="15"/>
        <v>1232</v>
      </c>
      <c r="M213" s="2">
        <f t="shared" si="19"/>
        <v>1134</v>
      </c>
      <c r="N213" s="3">
        <v>41154</v>
      </c>
      <c r="O213" s="3">
        <v>41159</v>
      </c>
      <c r="P213" s="2" t="s">
        <v>21</v>
      </c>
    </row>
    <row r="214" spans="1:16">
      <c r="A214" s="2" t="s">
        <v>8</v>
      </c>
      <c r="B214" s="2" t="s">
        <v>18</v>
      </c>
      <c r="C214" s="2" t="s">
        <v>44</v>
      </c>
      <c r="D214" s="2">
        <v>1650</v>
      </c>
      <c r="E214" s="2" t="s">
        <v>39</v>
      </c>
      <c r="F214" s="3">
        <v>41246</v>
      </c>
      <c r="G214" s="2">
        <v>39</v>
      </c>
      <c r="H214" s="2">
        <v>4</v>
      </c>
      <c r="I214" s="1">
        <f t="shared" si="16"/>
        <v>0.10256410256410256</v>
      </c>
      <c r="J214" s="2">
        <f t="shared" si="17"/>
        <v>64350</v>
      </c>
      <c r="K214" s="2">
        <f t="shared" si="18"/>
        <v>6600</v>
      </c>
      <c r="L214" s="2">
        <f t="shared" si="15"/>
        <v>933</v>
      </c>
      <c r="M214" s="2">
        <f t="shared" si="19"/>
        <v>858</v>
      </c>
      <c r="N214" s="3">
        <v>41248</v>
      </c>
      <c r="O214" s="3">
        <v>41255</v>
      </c>
      <c r="P214" s="2" t="s">
        <v>15</v>
      </c>
    </row>
    <row r="215" spans="1:16">
      <c r="A215" s="2" t="s">
        <v>8</v>
      </c>
      <c r="B215" s="2" t="s">
        <v>20</v>
      </c>
      <c r="C215" s="2" t="s">
        <v>45</v>
      </c>
      <c r="D215" s="2">
        <v>1250</v>
      </c>
      <c r="E215" s="2" t="s">
        <v>39</v>
      </c>
      <c r="F215" s="3">
        <v>41242</v>
      </c>
      <c r="G215" s="2">
        <v>13</v>
      </c>
      <c r="H215" s="2">
        <v>0</v>
      </c>
      <c r="I215" s="1">
        <f t="shared" si="16"/>
        <v>0</v>
      </c>
      <c r="J215" s="2">
        <f t="shared" si="17"/>
        <v>16250</v>
      </c>
      <c r="K215" s="2">
        <f t="shared" si="18"/>
        <v>0</v>
      </c>
      <c r="L215" s="2">
        <f t="shared" si="15"/>
        <v>236</v>
      </c>
      <c r="M215" s="2">
        <f t="shared" si="19"/>
        <v>217</v>
      </c>
      <c r="N215" s="3">
        <v>41244</v>
      </c>
      <c r="O215" s="3">
        <v>41250</v>
      </c>
      <c r="P215" s="2" t="s">
        <v>19</v>
      </c>
    </row>
    <row r="216" spans="1:16">
      <c r="A216" s="2" t="s">
        <v>22</v>
      </c>
      <c r="B216" s="2" t="s">
        <v>14</v>
      </c>
      <c r="C216" s="2" t="s">
        <v>44</v>
      </c>
      <c r="D216" s="2">
        <v>2390</v>
      </c>
      <c r="E216" s="2" t="s">
        <v>39</v>
      </c>
      <c r="F216" s="3">
        <v>41233</v>
      </c>
      <c r="G216" s="2">
        <v>50</v>
      </c>
      <c r="H216" s="2">
        <v>0</v>
      </c>
      <c r="I216" s="1">
        <f t="shared" si="16"/>
        <v>0</v>
      </c>
      <c r="J216" s="2">
        <f t="shared" si="17"/>
        <v>119500</v>
      </c>
      <c r="K216" s="2">
        <f t="shared" si="18"/>
        <v>0</v>
      </c>
      <c r="L216" s="2">
        <f t="shared" si="15"/>
        <v>1732</v>
      </c>
      <c r="M216" s="2">
        <f t="shared" si="19"/>
        <v>1594</v>
      </c>
      <c r="N216" s="3">
        <v>41235</v>
      </c>
      <c r="O216" s="3">
        <v>41242</v>
      </c>
      <c r="P216" s="2" t="s">
        <v>17</v>
      </c>
    </row>
    <row r="217" spans="1:16">
      <c r="A217" s="2" t="s">
        <v>22</v>
      </c>
      <c r="B217" s="2" t="s">
        <v>9</v>
      </c>
      <c r="C217" s="2" t="s">
        <v>42</v>
      </c>
      <c r="D217" s="2">
        <v>3190</v>
      </c>
      <c r="E217" s="2" t="s">
        <v>39</v>
      </c>
      <c r="F217" s="3">
        <v>41006</v>
      </c>
      <c r="G217" s="2">
        <v>23</v>
      </c>
      <c r="H217" s="2">
        <v>1</v>
      </c>
      <c r="I217" s="1">
        <f t="shared" si="16"/>
        <v>4.3478260869565216E-2</v>
      </c>
      <c r="J217" s="2">
        <f t="shared" si="17"/>
        <v>73370</v>
      </c>
      <c r="K217" s="2">
        <f t="shared" si="18"/>
        <v>3190</v>
      </c>
      <c r="L217" s="2">
        <f t="shared" si="15"/>
        <v>1064</v>
      </c>
      <c r="M217" s="2">
        <f t="shared" si="19"/>
        <v>979</v>
      </c>
      <c r="N217" s="3">
        <v>41008</v>
      </c>
      <c r="O217" s="3">
        <v>41015</v>
      </c>
      <c r="P217" s="2" t="s">
        <v>21</v>
      </c>
    </row>
    <row r="218" spans="1:16">
      <c r="A218" s="2" t="s">
        <v>22</v>
      </c>
      <c r="B218" s="2" t="s">
        <v>16</v>
      </c>
      <c r="C218" s="2" t="s">
        <v>42</v>
      </c>
      <c r="D218" s="2">
        <v>1990</v>
      </c>
      <c r="E218" s="2" t="s">
        <v>39</v>
      </c>
      <c r="F218" s="3">
        <v>41259</v>
      </c>
      <c r="G218" s="2">
        <v>25</v>
      </c>
      <c r="H218" s="2">
        <v>3</v>
      </c>
      <c r="I218" s="1">
        <f t="shared" si="16"/>
        <v>0.12</v>
      </c>
      <c r="J218" s="2">
        <f t="shared" si="17"/>
        <v>49750</v>
      </c>
      <c r="K218" s="2">
        <f t="shared" si="18"/>
        <v>5970</v>
      </c>
      <c r="L218" s="2">
        <f t="shared" si="15"/>
        <v>722</v>
      </c>
      <c r="M218" s="2">
        <f t="shared" si="19"/>
        <v>664</v>
      </c>
      <c r="N218" s="3">
        <v>41261</v>
      </c>
      <c r="O218" s="3">
        <v>41268</v>
      </c>
      <c r="P218" s="2" t="s">
        <v>15</v>
      </c>
    </row>
    <row r="219" spans="1:16">
      <c r="A219" s="2" t="s">
        <v>22</v>
      </c>
      <c r="B219" s="2" t="s">
        <v>18</v>
      </c>
      <c r="C219" s="2" t="s">
        <v>44</v>
      </c>
      <c r="D219" s="2">
        <v>2550</v>
      </c>
      <c r="E219" s="2" t="s">
        <v>39</v>
      </c>
      <c r="F219" s="3">
        <v>41037</v>
      </c>
      <c r="G219" s="2">
        <v>21</v>
      </c>
      <c r="H219" s="2">
        <v>3</v>
      </c>
      <c r="I219" s="1">
        <f t="shared" si="16"/>
        <v>0.14285714285714285</v>
      </c>
      <c r="J219" s="2">
        <f t="shared" si="17"/>
        <v>53550</v>
      </c>
      <c r="K219" s="2">
        <f t="shared" si="18"/>
        <v>7650</v>
      </c>
      <c r="L219" s="2">
        <f t="shared" si="15"/>
        <v>777</v>
      </c>
      <c r="M219" s="2">
        <f t="shared" si="19"/>
        <v>714</v>
      </c>
      <c r="N219" s="3">
        <v>41039</v>
      </c>
      <c r="O219" s="3">
        <v>41046</v>
      </c>
      <c r="P219" s="2" t="s">
        <v>19</v>
      </c>
    </row>
    <row r="220" spans="1:16">
      <c r="A220" s="2" t="s">
        <v>22</v>
      </c>
      <c r="B220" s="2" t="s">
        <v>12</v>
      </c>
      <c r="C220" s="2" t="s">
        <v>43</v>
      </c>
      <c r="D220" s="2">
        <v>3150</v>
      </c>
      <c r="E220" s="2" t="s">
        <v>39</v>
      </c>
      <c r="F220" s="3">
        <v>41152</v>
      </c>
      <c r="G220" s="2">
        <v>38</v>
      </c>
      <c r="H220" s="2">
        <v>2</v>
      </c>
      <c r="I220" s="1">
        <f t="shared" si="16"/>
        <v>5.2631578947368418E-2</v>
      </c>
      <c r="J220" s="2">
        <f t="shared" si="17"/>
        <v>119700</v>
      </c>
      <c r="K220" s="2">
        <f t="shared" si="18"/>
        <v>6300</v>
      </c>
      <c r="L220" s="2">
        <f t="shared" si="15"/>
        <v>1735</v>
      </c>
      <c r="M220" s="2">
        <f t="shared" si="19"/>
        <v>1596</v>
      </c>
      <c r="N220" s="3">
        <v>41154</v>
      </c>
      <c r="O220" s="3">
        <v>41159</v>
      </c>
      <c r="P220" s="2" t="s">
        <v>19</v>
      </c>
    </row>
    <row r="221" spans="1:16">
      <c r="A221" s="2" t="s">
        <v>22</v>
      </c>
      <c r="B221" s="2" t="s">
        <v>20</v>
      </c>
      <c r="C221" s="2" t="s">
        <v>45</v>
      </c>
      <c r="D221" s="2">
        <v>3100</v>
      </c>
      <c r="E221" s="2" t="s">
        <v>39</v>
      </c>
      <c r="F221" s="3">
        <v>41186</v>
      </c>
      <c r="G221" s="2">
        <v>27</v>
      </c>
      <c r="H221" s="2">
        <v>1</v>
      </c>
      <c r="I221" s="1">
        <f t="shared" si="16"/>
        <v>3.7037037037037035E-2</v>
      </c>
      <c r="J221" s="2">
        <f t="shared" si="17"/>
        <v>83700</v>
      </c>
      <c r="K221" s="2">
        <f t="shared" si="18"/>
        <v>3100</v>
      </c>
      <c r="L221" s="2">
        <f t="shared" si="15"/>
        <v>1214</v>
      </c>
      <c r="M221" s="2">
        <f t="shared" si="19"/>
        <v>1116</v>
      </c>
      <c r="N221" s="3">
        <v>41188</v>
      </c>
      <c r="O221" s="3">
        <v>41194</v>
      </c>
      <c r="P221" s="2" t="s">
        <v>11</v>
      </c>
    </row>
    <row r="222" spans="1:16">
      <c r="A222" s="2" t="s">
        <v>22</v>
      </c>
      <c r="B222" s="2" t="s">
        <v>23</v>
      </c>
      <c r="C222" s="2" t="s">
        <v>46</v>
      </c>
      <c r="D222" s="2">
        <v>4800</v>
      </c>
      <c r="E222" s="2" t="s">
        <v>39</v>
      </c>
      <c r="F222" s="3">
        <v>41242</v>
      </c>
      <c r="G222" s="2">
        <v>48</v>
      </c>
      <c r="H222" s="2">
        <v>3</v>
      </c>
      <c r="I222" s="1">
        <f t="shared" si="16"/>
        <v>6.25E-2</v>
      </c>
      <c r="J222" s="2">
        <f t="shared" si="17"/>
        <v>230400</v>
      </c>
      <c r="K222" s="2">
        <f t="shared" si="18"/>
        <v>14400</v>
      </c>
      <c r="L222" s="2">
        <f t="shared" si="15"/>
        <v>3340</v>
      </c>
      <c r="M222" s="2">
        <f t="shared" si="19"/>
        <v>3072</v>
      </c>
      <c r="N222" s="3">
        <v>41244</v>
      </c>
      <c r="O222" s="3">
        <v>41250</v>
      </c>
      <c r="P222" s="2" t="s">
        <v>13</v>
      </c>
    </row>
    <row r="223" spans="1:16">
      <c r="A223" s="2" t="s">
        <v>24</v>
      </c>
      <c r="B223" s="2" t="s">
        <v>23</v>
      </c>
      <c r="C223" s="2" t="s">
        <v>46</v>
      </c>
      <c r="D223" s="2">
        <v>3380</v>
      </c>
      <c r="E223" s="2" t="s">
        <v>39</v>
      </c>
      <c r="F223" s="3">
        <v>40929</v>
      </c>
      <c r="G223" s="2">
        <v>35</v>
      </c>
      <c r="H223" s="2">
        <v>3</v>
      </c>
      <c r="I223" s="1">
        <f t="shared" si="16"/>
        <v>8.5714285714285715E-2</v>
      </c>
      <c r="J223" s="2">
        <f t="shared" si="17"/>
        <v>118300</v>
      </c>
      <c r="K223" s="2">
        <f t="shared" si="18"/>
        <v>10140</v>
      </c>
      <c r="L223" s="2">
        <f t="shared" si="15"/>
        <v>1715</v>
      </c>
      <c r="M223" s="2">
        <f t="shared" si="19"/>
        <v>1578</v>
      </c>
      <c r="N223" s="3">
        <v>40931</v>
      </c>
      <c r="O223" s="3">
        <v>40938</v>
      </c>
      <c r="P223" s="2" t="s">
        <v>15</v>
      </c>
    </row>
    <row r="224" spans="1:16">
      <c r="A224" s="2" t="s">
        <v>24</v>
      </c>
      <c r="B224" s="2" t="s">
        <v>18</v>
      </c>
      <c r="C224" s="2" t="s">
        <v>44</v>
      </c>
      <c r="D224" s="2">
        <v>1490</v>
      </c>
      <c r="E224" s="2" t="s">
        <v>39</v>
      </c>
      <c r="F224" s="3">
        <v>41117</v>
      </c>
      <c r="G224" s="2">
        <v>49</v>
      </c>
      <c r="H224" s="2">
        <v>1</v>
      </c>
      <c r="I224" s="1">
        <f t="shared" si="16"/>
        <v>2.0408163265306121E-2</v>
      </c>
      <c r="J224" s="2">
        <f t="shared" si="17"/>
        <v>73010</v>
      </c>
      <c r="K224" s="2">
        <f t="shared" si="18"/>
        <v>1490</v>
      </c>
      <c r="L224" s="2">
        <f t="shared" si="15"/>
        <v>1059</v>
      </c>
      <c r="M224" s="2">
        <f t="shared" si="19"/>
        <v>974</v>
      </c>
      <c r="N224" s="3">
        <v>41119</v>
      </c>
      <c r="O224" s="3">
        <v>41124</v>
      </c>
      <c r="P224" s="2" t="s">
        <v>17</v>
      </c>
    </row>
    <row r="225" spans="1:16">
      <c r="A225" s="2" t="s">
        <v>24</v>
      </c>
      <c r="B225" s="2" t="s">
        <v>12</v>
      </c>
      <c r="C225" s="2" t="s">
        <v>43</v>
      </c>
      <c r="D225" s="2">
        <v>1280</v>
      </c>
      <c r="E225" s="2" t="s">
        <v>39</v>
      </c>
      <c r="F225" s="3">
        <v>40928</v>
      </c>
      <c r="G225" s="2">
        <v>15</v>
      </c>
      <c r="H225" s="2">
        <v>4</v>
      </c>
      <c r="I225" s="1">
        <f t="shared" si="16"/>
        <v>0.26666666666666666</v>
      </c>
      <c r="J225" s="2">
        <f t="shared" si="17"/>
        <v>19200</v>
      </c>
      <c r="K225" s="2">
        <f t="shared" si="18"/>
        <v>5120</v>
      </c>
      <c r="L225" s="2">
        <f t="shared" si="15"/>
        <v>279</v>
      </c>
      <c r="M225" s="2">
        <f t="shared" si="19"/>
        <v>256</v>
      </c>
      <c r="N225" s="3">
        <v>40930</v>
      </c>
      <c r="O225" s="3">
        <v>40935</v>
      </c>
      <c r="P225" s="2" t="s">
        <v>19</v>
      </c>
    </row>
    <row r="226" spans="1:16">
      <c r="A226" s="2" t="s">
        <v>24</v>
      </c>
      <c r="B226" s="2" t="s">
        <v>20</v>
      </c>
      <c r="C226" s="2" t="s">
        <v>45</v>
      </c>
      <c r="D226" s="2">
        <v>2970</v>
      </c>
      <c r="E226" s="2" t="s">
        <v>39</v>
      </c>
      <c r="F226" s="3">
        <v>41148</v>
      </c>
      <c r="G226" s="2">
        <v>41</v>
      </c>
      <c r="H226" s="2">
        <v>1</v>
      </c>
      <c r="I226" s="1">
        <f t="shared" si="16"/>
        <v>2.4390243902439025E-2</v>
      </c>
      <c r="J226" s="2">
        <f t="shared" si="17"/>
        <v>121770</v>
      </c>
      <c r="K226" s="2">
        <f t="shared" si="18"/>
        <v>2970</v>
      </c>
      <c r="L226" s="2">
        <f t="shared" si="15"/>
        <v>1765</v>
      </c>
      <c r="M226" s="2">
        <f t="shared" si="19"/>
        <v>1624</v>
      </c>
      <c r="N226" s="3">
        <v>41150</v>
      </c>
      <c r="O226" s="3">
        <v>41157</v>
      </c>
      <c r="P226" s="2" t="s">
        <v>21</v>
      </c>
    </row>
    <row r="227" spans="1:16">
      <c r="A227" s="2" t="s">
        <v>25</v>
      </c>
      <c r="B227" s="2" t="s">
        <v>18</v>
      </c>
      <c r="C227" s="2" t="s">
        <v>44</v>
      </c>
      <c r="D227" s="2">
        <v>2540</v>
      </c>
      <c r="E227" s="2" t="s">
        <v>39</v>
      </c>
      <c r="F227" s="3">
        <v>41028</v>
      </c>
      <c r="G227" s="2">
        <v>48</v>
      </c>
      <c r="H227" s="2">
        <v>4</v>
      </c>
      <c r="I227" s="1">
        <f t="shared" si="16"/>
        <v>8.3333333333333329E-2</v>
      </c>
      <c r="J227" s="2">
        <f t="shared" si="17"/>
        <v>121920</v>
      </c>
      <c r="K227" s="2">
        <f t="shared" si="18"/>
        <v>10160</v>
      </c>
      <c r="L227" s="2">
        <f t="shared" si="15"/>
        <v>1767</v>
      </c>
      <c r="M227" s="2">
        <f t="shared" si="19"/>
        <v>1626</v>
      </c>
      <c r="N227" s="3">
        <v>41030</v>
      </c>
      <c r="O227" s="3">
        <v>41037</v>
      </c>
      <c r="P227" s="2" t="s">
        <v>15</v>
      </c>
    </row>
    <row r="228" spans="1:16">
      <c r="A228" s="2" t="s">
        <v>25</v>
      </c>
      <c r="B228" s="2" t="s">
        <v>12</v>
      </c>
      <c r="C228" s="2" t="s">
        <v>43</v>
      </c>
      <c r="D228" s="2">
        <v>2620</v>
      </c>
      <c r="E228" s="2" t="s">
        <v>39</v>
      </c>
      <c r="F228" s="3">
        <v>40971</v>
      </c>
      <c r="G228" s="2">
        <v>25</v>
      </c>
      <c r="H228" s="2">
        <v>0</v>
      </c>
      <c r="I228" s="1">
        <f t="shared" si="16"/>
        <v>0</v>
      </c>
      <c r="J228" s="2">
        <f t="shared" si="17"/>
        <v>65500</v>
      </c>
      <c r="K228" s="2">
        <f t="shared" si="18"/>
        <v>0</v>
      </c>
      <c r="L228" s="2">
        <f t="shared" si="15"/>
        <v>950</v>
      </c>
      <c r="M228" s="2">
        <f t="shared" si="19"/>
        <v>874</v>
      </c>
      <c r="N228" s="3">
        <v>40973</v>
      </c>
      <c r="O228" s="3">
        <v>40980</v>
      </c>
      <c r="P228" s="2" t="s">
        <v>11</v>
      </c>
    </row>
    <row r="229" spans="1:16">
      <c r="A229" s="2" t="s">
        <v>25</v>
      </c>
      <c r="B229" s="2" t="s">
        <v>20</v>
      </c>
      <c r="C229" s="2" t="s">
        <v>45</v>
      </c>
      <c r="D229" s="2">
        <v>2600</v>
      </c>
      <c r="E229" s="2" t="s">
        <v>39</v>
      </c>
      <c r="F229" s="3">
        <v>41116</v>
      </c>
      <c r="G229" s="2">
        <v>42</v>
      </c>
      <c r="H229" s="2">
        <v>2</v>
      </c>
      <c r="I229" s="1">
        <f t="shared" si="16"/>
        <v>4.7619047619047616E-2</v>
      </c>
      <c r="J229" s="2">
        <f t="shared" si="17"/>
        <v>109200</v>
      </c>
      <c r="K229" s="2">
        <f t="shared" si="18"/>
        <v>5200</v>
      </c>
      <c r="L229" s="2">
        <f t="shared" si="15"/>
        <v>1583</v>
      </c>
      <c r="M229" s="2">
        <f t="shared" si="19"/>
        <v>1456</v>
      </c>
      <c r="N229" s="3">
        <v>41118</v>
      </c>
      <c r="O229" s="3">
        <v>41124</v>
      </c>
      <c r="P229" s="2" t="s">
        <v>15</v>
      </c>
    </row>
    <row r="230" spans="1:16">
      <c r="A230" s="2" t="s">
        <v>25</v>
      </c>
      <c r="B230" s="2" t="s">
        <v>14</v>
      </c>
      <c r="C230" s="2" t="s">
        <v>44</v>
      </c>
      <c r="D230" s="2">
        <v>2150</v>
      </c>
      <c r="E230" s="2" t="s">
        <v>39</v>
      </c>
      <c r="F230" s="3">
        <v>41019</v>
      </c>
      <c r="G230" s="2">
        <v>18</v>
      </c>
      <c r="H230" s="2">
        <v>4</v>
      </c>
      <c r="I230" s="1">
        <f t="shared" si="16"/>
        <v>0.22222222222222221</v>
      </c>
      <c r="J230" s="2">
        <f t="shared" si="17"/>
        <v>38700</v>
      </c>
      <c r="K230" s="2">
        <f t="shared" si="18"/>
        <v>8600</v>
      </c>
      <c r="L230" s="2">
        <f t="shared" si="15"/>
        <v>561</v>
      </c>
      <c r="M230" s="2">
        <f t="shared" si="19"/>
        <v>516</v>
      </c>
      <c r="N230" s="3">
        <v>41021</v>
      </c>
      <c r="O230" s="3">
        <v>41026</v>
      </c>
      <c r="P230" s="2" t="s">
        <v>19</v>
      </c>
    </row>
    <row r="231" spans="1:16">
      <c r="A231" s="2" t="s">
        <v>25</v>
      </c>
      <c r="B231" s="2" t="s">
        <v>9</v>
      </c>
      <c r="C231" s="2" t="s">
        <v>42</v>
      </c>
      <c r="D231" s="2">
        <v>3900</v>
      </c>
      <c r="E231" s="2" t="s">
        <v>39</v>
      </c>
      <c r="F231" s="3">
        <v>41188</v>
      </c>
      <c r="G231" s="2">
        <v>29</v>
      </c>
      <c r="H231" s="2">
        <v>2</v>
      </c>
      <c r="I231" s="1">
        <f t="shared" si="16"/>
        <v>6.8965517241379309E-2</v>
      </c>
      <c r="J231" s="2">
        <f t="shared" si="17"/>
        <v>113100</v>
      </c>
      <c r="K231" s="2">
        <f t="shared" si="18"/>
        <v>7800</v>
      </c>
      <c r="L231" s="2">
        <f t="shared" si="15"/>
        <v>1640</v>
      </c>
      <c r="M231" s="2">
        <f t="shared" si="19"/>
        <v>1508</v>
      </c>
      <c r="N231" s="3">
        <v>41190</v>
      </c>
      <c r="O231" s="3">
        <v>41197</v>
      </c>
      <c r="P231" s="2" t="s">
        <v>17</v>
      </c>
    </row>
    <row r="232" spans="1:16">
      <c r="A232" s="2" t="s">
        <v>25</v>
      </c>
      <c r="B232" s="2" t="s">
        <v>16</v>
      </c>
      <c r="C232" s="2" t="s">
        <v>42</v>
      </c>
      <c r="D232" s="2">
        <v>1790</v>
      </c>
      <c r="E232" s="2" t="s">
        <v>39</v>
      </c>
      <c r="F232" s="3">
        <v>41224</v>
      </c>
      <c r="G232" s="2">
        <v>14</v>
      </c>
      <c r="H232" s="2">
        <v>4</v>
      </c>
      <c r="I232" s="1">
        <f t="shared" si="16"/>
        <v>0.2857142857142857</v>
      </c>
      <c r="J232" s="2">
        <f t="shared" si="17"/>
        <v>25060</v>
      </c>
      <c r="K232" s="2">
        <f t="shared" si="18"/>
        <v>7160</v>
      </c>
      <c r="L232" s="2">
        <f t="shared" si="15"/>
        <v>364</v>
      </c>
      <c r="M232" s="2">
        <f t="shared" si="19"/>
        <v>335</v>
      </c>
      <c r="N232" s="3">
        <v>41226</v>
      </c>
      <c r="O232" s="3">
        <v>41233</v>
      </c>
      <c r="P232" s="2" t="s">
        <v>21</v>
      </c>
    </row>
    <row r="233" spans="1:16">
      <c r="A233" s="2" t="s">
        <v>26</v>
      </c>
      <c r="B233" s="2" t="s">
        <v>14</v>
      </c>
      <c r="C233" s="2" t="s">
        <v>44</v>
      </c>
      <c r="D233" s="2">
        <v>4350</v>
      </c>
      <c r="E233" s="2" t="s">
        <v>39</v>
      </c>
      <c r="F233" s="3">
        <v>41165</v>
      </c>
      <c r="G233" s="2">
        <v>41</v>
      </c>
      <c r="H233" s="2">
        <v>2</v>
      </c>
      <c r="I233" s="1">
        <f t="shared" si="16"/>
        <v>4.878048780487805E-2</v>
      </c>
      <c r="J233" s="2">
        <f t="shared" si="17"/>
        <v>178350</v>
      </c>
      <c r="K233" s="2">
        <f t="shared" si="18"/>
        <v>8700</v>
      </c>
      <c r="L233" s="2">
        <f t="shared" si="15"/>
        <v>2585</v>
      </c>
      <c r="M233" s="2">
        <f t="shared" si="19"/>
        <v>2378</v>
      </c>
      <c r="N233" s="3">
        <v>41167</v>
      </c>
      <c r="O233" s="3">
        <v>41173</v>
      </c>
      <c r="P233" s="2" t="s">
        <v>15</v>
      </c>
    </row>
    <row r="234" spans="1:16">
      <c r="A234" s="2" t="s">
        <v>26</v>
      </c>
      <c r="B234" s="2" t="s">
        <v>18</v>
      </c>
      <c r="C234" s="2" t="s">
        <v>44</v>
      </c>
      <c r="D234" s="2">
        <v>2850</v>
      </c>
      <c r="E234" s="2" t="s">
        <v>39</v>
      </c>
      <c r="F234" s="3">
        <v>41010</v>
      </c>
      <c r="G234" s="2">
        <v>48</v>
      </c>
      <c r="H234" s="2">
        <v>1</v>
      </c>
      <c r="I234" s="1">
        <f t="shared" si="16"/>
        <v>2.0833333333333332E-2</v>
      </c>
      <c r="J234" s="2">
        <f t="shared" si="17"/>
        <v>136800</v>
      </c>
      <c r="K234" s="2">
        <f t="shared" si="18"/>
        <v>2850</v>
      </c>
      <c r="L234" s="2">
        <f t="shared" si="15"/>
        <v>1983</v>
      </c>
      <c r="M234" s="2">
        <f t="shared" si="19"/>
        <v>1824</v>
      </c>
      <c r="N234" s="3">
        <v>41012</v>
      </c>
      <c r="O234" s="3">
        <v>41019</v>
      </c>
      <c r="P234" s="2" t="s">
        <v>19</v>
      </c>
    </row>
    <row r="235" spans="1:16">
      <c r="A235" s="2" t="s">
        <v>26</v>
      </c>
      <c r="B235" s="2" t="s">
        <v>20</v>
      </c>
      <c r="C235" s="2" t="s">
        <v>45</v>
      </c>
      <c r="D235" s="2">
        <v>4050</v>
      </c>
      <c r="E235" s="2" t="s">
        <v>39</v>
      </c>
      <c r="F235" s="3">
        <v>40969</v>
      </c>
      <c r="G235" s="2">
        <v>47</v>
      </c>
      <c r="H235" s="2">
        <v>3</v>
      </c>
      <c r="I235" s="1">
        <f t="shared" si="16"/>
        <v>6.3829787234042548E-2</v>
      </c>
      <c r="J235" s="2">
        <f t="shared" si="17"/>
        <v>190350</v>
      </c>
      <c r="K235" s="2">
        <f t="shared" si="18"/>
        <v>12150</v>
      </c>
      <c r="L235" s="2">
        <f t="shared" si="15"/>
        <v>2759</v>
      </c>
      <c r="M235" s="2">
        <f t="shared" si="19"/>
        <v>2538</v>
      </c>
      <c r="N235" s="3">
        <v>40971</v>
      </c>
      <c r="O235" s="3">
        <v>40977</v>
      </c>
      <c r="P235" s="2" t="s">
        <v>17</v>
      </c>
    </row>
    <row r="236" spans="1:16">
      <c r="A236" s="2" t="s">
        <v>26</v>
      </c>
      <c r="B236" s="2" t="s">
        <v>27</v>
      </c>
      <c r="C236" s="2" t="s">
        <v>45</v>
      </c>
      <c r="D236" s="2">
        <v>3880</v>
      </c>
      <c r="E236" s="2" t="s">
        <v>39</v>
      </c>
      <c r="F236" s="3">
        <v>40909</v>
      </c>
      <c r="G236" s="2">
        <v>24</v>
      </c>
      <c r="H236" s="2">
        <v>1</v>
      </c>
      <c r="I236" s="1">
        <f t="shared" si="16"/>
        <v>4.1666666666666664E-2</v>
      </c>
      <c r="J236" s="2">
        <f t="shared" si="17"/>
        <v>93120</v>
      </c>
      <c r="K236" s="2">
        <f t="shared" si="18"/>
        <v>3880</v>
      </c>
      <c r="L236" s="2">
        <f t="shared" si="15"/>
        <v>1350</v>
      </c>
      <c r="M236" s="2">
        <f t="shared" si="19"/>
        <v>1242</v>
      </c>
      <c r="N236" s="3">
        <v>40911</v>
      </c>
      <c r="O236" s="3">
        <v>40918</v>
      </c>
      <c r="P236" s="2" t="s">
        <v>21</v>
      </c>
    </row>
    <row r="237" spans="1:16">
      <c r="A237" s="2" t="s">
        <v>26</v>
      </c>
      <c r="B237" s="2" t="s">
        <v>9</v>
      </c>
      <c r="C237" s="2" t="s">
        <v>42</v>
      </c>
      <c r="D237" s="2">
        <v>4180</v>
      </c>
      <c r="E237" s="2" t="s">
        <v>39</v>
      </c>
      <c r="F237" s="3">
        <v>41138</v>
      </c>
      <c r="G237" s="2">
        <v>28</v>
      </c>
      <c r="H237" s="2">
        <v>1</v>
      </c>
      <c r="I237" s="1">
        <f t="shared" si="16"/>
        <v>3.5714285714285712E-2</v>
      </c>
      <c r="J237" s="2">
        <f t="shared" si="17"/>
        <v>117040</v>
      </c>
      <c r="K237" s="2">
        <f t="shared" si="18"/>
        <v>4180</v>
      </c>
      <c r="L237" s="2">
        <f t="shared" si="15"/>
        <v>1697</v>
      </c>
      <c r="M237" s="2">
        <f t="shared" si="19"/>
        <v>1561</v>
      </c>
      <c r="N237" s="3">
        <v>41140</v>
      </c>
      <c r="O237" s="3">
        <v>41145</v>
      </c>
      <c r="P237" s="2" t="s">
        <v>15</v>
      </c>
    </row>
    <row r="238" spans="1:16">
      <c r="A238" s="2" t="s">
        <v>26</v>
      </c>
      <c r="B238" s="2" t="s">
        <v>16</v>
      </c>
      <c r="C238" s="2" t="s">
        <v>42</v>
      </c>
      <c r="D238" s="2">
        <v>4100</v>
      </c>
      <c r="E238" s="2" t="s">
        <v>39</v>
      </c>
      <c r="F238" s="3">
        <v>40922</v>
      </c>
      <c r="G238" s="2">
        <v>24</v>
      </c>
      <c r="H238" s="2">
        <v>0</v>
      </c>
      <c r="I238" s="1">
        <f t="shared" si="16"/>
        <v>0</v>
      </c>
      <c r="J238" s="2">
        <f t="shared" si="17"/>
        <v>98400</v>
      </c>
      <c r="K238" s="2">
        <f t="shared" si="18"/>
        <v>0</v>
      </c>
      <c r="L238" s="2">
        <f t="shared" si="15"/>
        <v>1427</v>
      </c>
      <c r="M238" s="2">
        <f t="shared" si="19"/>
        <v>1312</v>
      </c>
      <c r="N238" s="3">
        <v>40924</v>
      </c>
      <c r="O238" s="3">
        <v>40931</v>
      </c>
      <c r="P238" s="2" t="s">
        <v>19</v>
      </c>
    </row>
    <row r="239" spans="1:16">
      <c r="A239" s="2" t="s">
        <v>26</v>
      </c>
      <c r="B239" s="2" t="s">
        <v>23</v>
      </c>
      <c r="C239" s="2" t="s">
        <v>46</v>
      </c>
      <c r="D239" s="2">
        <v>2870</v>
      </c>
      <c r="E239" s="2" t="s">
        <v>39</v>
      </c>
      <c r="F239" s="3">
        <v>40929</v>
      </c>
      <c r="G239" s="2">
        <v>11</v>
      </c>
      <c r="H239" s="2">
        <v>2</v>
      </c>
      <c r="I239" s="1">
        <f t="shared" si="16"/>
        <v>0.18181818181818182</v>
      </c>
      <c r="J239" s="2">
        <f t="shared" si="17"/>
        <v>31570</v>
      </c>
      <c r="K239" s="2">
        <f t="shared" si="18"/>
        <v>5740</v>
      </c>
      <c r="L239" s="2">
        <f t="shared" si="15"/>
        <v>458</v>
      </c>
      <c r="M239" s="2">
        <f t="shared" si="19"/>
        <v>421</v>
      </c>
      <c r="N239" s="3">
        <v>40931</v>
      </c>
      <c r="O239" s="3">
        <v>40938</v>
      </c>
      <c r="P239" s="2" t="s">
        <v>11</v>
      </c>
    </row>
    <row r="240" spans="1:16">
      <c r="A240" s="2" t="s">
        <v>28</v>
      </c>
      <c r="B240" s="2" t="s">
        <v>14</v>
      </c>
      <c r="C240" s="2" t="s">
        <v>44</v>
      </c>
      <c r="D240" s="2">
        <v>4590</v>
      </c>
      <c r="E240" s="2" t="s">
        <v>39</v>
      </c>
      <c r="F240" s="3">
        <v>41086</v>
      </c>
      <c r="G240" s="2">
        <v>29</v>
      </c>
      <c r="H240" s="2">
        <v>4</v>
      </c>
      <c r="I240" s="1">
        <f t="shared" si="16"/>
        <v>0.13793103448275862</v>
      </c>
      <c r="J240" s="2">
        <f t="shared" si="17"/>
        <v>133110</v>
      </c>
      <c r="K240" s="2">
        <f t="shared" si="18"/>
        <v>18360</v>
      </c>
      <c r="L240" s="2">
        <f t="shared" si="15"/>
        <v>1930</v>
      </c>
      <c r="M240" s="2">
        <f t="shared" si="19"/>
        <v>1775</v>
      </c>
      <c r="N240" s="3">
        <v>41088</v>
      </c>
      <c r="O240" s="3">
        <v>41095</v>
      </c>
      <c r="P240" s="2" t="s">
        <v>13</v>
      </c>
    </row>
    <row r="241" spans="1:16">
      <c r="A241" s="2" t="s">
        <v>28</v>
      </c>
      <c r="B241" s="2" t="s">
        <v>18</v>
      </c>
      <c r="C241" s="2" t="s">
        <v>44</v>
      </c>
      <c r="D241" s="2">
        <v>5490</v>
      </c>
      <c r="E241" s="2" t="s">
        <v>39</v>
      </c>
      <c r="F241" s="3">
        <v>41134</v>
      </c>
      <c r="G241" s="2">
        <v>23</v>
      </c>
      <c r="H241" s="2">
        <v>0</v>
      </c>
      <c r="I241" s="1">
        <f t="shared" si="16"/>
        <v>0</v>
      </c>
      <c r="J241" s="2">
        <f t="shared" si="17"/>
        <v>126270</v>
      </c>
      <c r="K241" s="2">
        <f t="shared" si="18"/>
        <v>0</v>
      </c>
      <c r="L241" s="2">
        <f t="shared" si="15"/>
        <v>1830</v>
      </c>
      <c r="M241" s="2">
        <f t="shared" si="19"/>
        <v>1684</v>
      </c>
      <c r="N241" s="3">
        <v>41136</v>
      </c>
      <c r="O241" s="3">
        <v>41143</v>
      </c>
      <c r="P241" s="2" t="s">
        <v>15</v>
      </c>
    </row>
    <row r="242" spans="1:16">
      <c r="A242" s="2" t="s">
        <v>28</v>
      </c>
      <c r="B242" s="2" t="s">
        <v>20</v>
      </c>
      <c r="C242" s="2" t="s">
        <v>45</v>
      </c>
      <c r="D242" s="2">
        <v>10250</v>
      </c>
      <c r="E242" s="2" t="s">
        <v>39</v>
      </c>
      <c r="F242" s="3">
        <v>40956</v>
      </c>
      <c r="G242" s="2">
        <v>16</v>
      </c>
      <c r="H242" s="2">
        <v>4</v>
      </c>
      <c r="I242" s="1">
        <f t="shared" si="16"/>
        <v>0.25</v>
      </c>
      <c r="J242" s="2">
        <f t="shared" si="17"/>
        <v>164000</v>
      </c>
      <c r="K242" s="2">
        <f t="shared" si="18"/>
        <v>41000</v>
      </c>
      <c r="L242" s="2">
        <f t="shared" si="15"/>
        <v>2377</v>
      </c>
      <c r="M242" s="2">
        <f t="shared" si="19"/>
        <v>2187</v>
      </c>
      <c r="N242" s="3">
        <v>40958</v>
      </c>
      <c r="O242" s="3">
        <v>40963</v>
      </c>
      <c r="P242" s="2" t="s">
        <v>17</v>
      </c>
    </row>
    <row r="243" spans="1:16">
      <c r="A243" s="2" t="s">
        <v>28</v>
      </c>
      <c r="B243" s="2" t="s">
        <v>12</v>
      </c>
      <c r="C243" s="2" t="s">
        <v>43</v>
      </c>
      <c r="D243" s="2">
        <v>4600</v>
      </c>
      <c r="E243" s="2" t="s">
        <v>39</v>
      </c>
      <c r="F243" s="3">
        <v>41005</v>
      </c>
      <c r="G243" s="2">
        <v>24</v>
      </c>
      <c r="H243" s="2">
        <v>3</v>
      </c>
      <c r="I243" s="1">
        <f t="shared" si="16"/>
        <v>0.125</v>
      </c>
      <c r="J243" s="2">
        <f t="shared" si="17"/>
        <v>110400</v>
      </c>
      <c r="K243" s="2">
        <f t="shared" si="18"/>
        <v>13800</v>
      </c>
      <c r="L243" s="2">
        <f t="shared" si="15"/>
        <v>1600</v>
      </c>
      <c r="M243" s="2">
        <f t="shared" si="19"/>
        <v>1472</v>
      </c>
      <c r="N243" s="3">
        <v>41007</v>
      </c>
      <c r="O243" s="3">
        <v>41012</v>
      </c>
      <c r="P243" s="2" t="s">
        <v>19</v>
      </c>
    </row>
    <row r="244" spans="1:16">
      <c r="A244" s="2" t="s">
        <v>29</v>
      </c>
      <c r="B244" s="2" t="s">
        <v>9</v>
      </c>
      <c r="C244" s="2" t="s">
        <v>42</v>
      </c>
      <c r="D244" s="2">
        <v>900</v>
      </c>
      <c r="E244" s="2" t="s">
        <v>39</v>
      </c>
      <c r="F244" s="3">
        <v>41109</v>
      </c>
      <c r="G244" s="2">
        <v>39</v>
      </c>
      <c r="H244" s="2">
        <v>4</v>
      </c>
      <c r="I244" s="1">
        <f t="shared" si="16"/>
        <v>0.10256410256410256</v>
      </c>
      <c r="J244" s="2">
        <f t="shared" si="17"/>
        <v>35100</v>
      </c>
      <c r="K244" s="2">
        <f t="shared" si="18"/>
        <v>3600</v>
      </c>
      <c r="L244" s="2">
        <f t="shared" si="15"/>
        <v>509</v>
      </c>
      <c r="M244" s="2">
        <f t="shared" si="19"/>
        <v>468</v>
      </c>
      <c r="N244" s="3">
        <v>41111</v>
      </c>
      <c r="O244" s="3">
        <v>41117</v>
      </c>
      <c r="P244" s="2" t="s">
        <v>21</v>
      </c>
    </row>
    <row r="245" spans="1:16">
      <c r="A245" s="2" t="s">
        <v>29</v>
      </c>
      <c r="B245" s="2" t="s">
        <v>18</v>
      </c>
      <c r="C245" s="2" t="s">
        <v>44</v>
      </c>
      <c r="D245" s="2">
        <v>1100</v>
      </c>
      <c r="E245" s="2" t="s">
        <v>39</v>
      </c>
      <c r="F245" s="3">
        <v>40931</v>
      </c>
      <c r="G245" s="2">
        <v>16</v>
      </c>
      <c r="H245" s="2">
        <v>4</v>
      </c>
      <c r="I245" s="1">
        <f t="shared" si="16"/>
        <v>0.25</v>
      </c>
      <c r="J245" s="2">
        <f t="shared" si="17"/>
        <v>17600</v>
      </c>
      <c r="K245" s="2">
        <f t="shared" si="18"/>
        <v>4400</v>
      </c>
      <c r="L245" s="2">
        <f t="shared" si="15"/>
        <v>256</v>
      </c>
      <c r="M245" s="2">
        <f t="shared" si="19"/>
        <v>235</v>
      </c>
      <c r="N245" s="3">
        <v>40933</v>
      </c>
      <c r="O245" s="3">
        <v>40940</v>
      </c>
      <c r="P245" s="2" t="s">
        <v>19</v>
      </c>
    </row>
    <row r="246" spans="1:16">
      <c r="A246" s="2" t="s">
        <v>29</v>
      </c>
      <c r="B246" s="2" t="s">
        <v>12</v>
      </c>
      <c r="C246" s="2" t="s">
        <v>43</v>
      </c>
      <c r="D246" s="2">
        <v>1750</v>
      </c>
      <c r="E246" s="2" t="s">
        <v>39</v>
      </c>
      <c r="F246" s="3">
        <v>41265</v>
      </c>
      <c r="G246" s="2">
        <v>42</v>
      </c>
      <c r="H246" s="2">
        <v>0</v>
      </c>
      <c r="I246" s="1">
        <f t="shared" si="16"/>
        <v>0</v>
      </c>
      <c r="J246" s="2">
        <f t="shared" si="17"/>
        <v>73500</v>
      </c>
      <c r="K246" s="2">
        <f t="shared" si="18"/>
        <v>0</v>
      </c>
      <c r="L246" s="2">
        <f t="shared" si="15"/>
        <v>1066</v>
      </c>
      <c r="M246" s="2">
        <f t="shared" si="19"/>
        <v>980</v>
      </c>
      <c r="N246" s="3">
        <v>41267</v>
      </c>
      <c r="O246" s="3">
        <v>41274</v>
      </c>
      <c r="P246" s="2" t="s">
        <v>21</v>
      </c>
    </row>
    <row r="247" spans="1:16">
      <c r="A247" s="2" t="s">
        <v>29</v>
      </c>
      <c r="B247" s="2" t="s">
        <v>23</v>
      </c>
      <c r="C247" s="2" t="s">
        <v>46</v>
      </c>
      <c r="D247" s="2">
        <v>1950</v>
      </c>
      <c r="E247" s="2" t="s">
        <v>39</v>
      </c>
      <c r="F247" s="3">
        <v>41005</v>
      </c>
      <c r="G247" s="2">
        <v>32</v>
      </c>
      <c r="H247" s="2">
        <v>3</v>
      </c>
      <c r="I247" s="1">
        <f t="shared" si="16"/>
        <v>9.375E-2</v>
      </c>
      <c r="J247" s="2">
        <f t="shared" si="17"/>
        <v>62400</v>
      </c>
      <c r="K247" s="2">
        <f t="shared" si="18"/>
        <v>5850</v>
      </c>
      <c r="L247" s="2">
        <f t="shared" si="15"/>
        <v>905</v>
      </c>
      <c r="M247" s="2">
        <f t="shared" si="19"/>
        <v>832</v>
      </c>
      <c r="N247" s="3">
        <v>41007</v>
      </c>
      <c r="O247" s="3">
        <v>41012</v>
      </c>
      <c r="P247" s="2" t="s">
        <v>19</v>
      </c>
    </row>
    <row r="248" spans="1:16">
      <c r="A248" s="2" t="s">
        <v>30</v>
      </c>
      <c r="B248" s="2" t="s">
        <v>27</v>
      </c>
      <c r="C248" s="2" t="s">
        <v>45</v>
      </c>
      <c r="D248" s="2">
        <v>4700</v>
      </c>
      <c r="E248" s="2" t="s">
        <v>39</v>
      </c>
      <c r="F248" s="3">
        <v>41066</v>
      </c>
      <c r="G248" s="2">
        <v>43</v>
      </c>
      <c r="H248" s="2">
        <v>0</v>
      </c>
      <c r="I248" s="1">
        <f t="shared" si="16"/>
        <v>0</v>
      </c>
      <c r="J248" s="2">
        <f t="shared" si="17"/>
        <v>202100</v>
      </c>
      <c r="K248" s="2">
        <f t="shared" si="18"/>
        <v>0</v>
      </c>
      <c r="L248" s="2">
        <f t="shared" si="15"/>
        <v>2929</v>
      </c>
      <c r="M248" s="2">
        <f t="shared" si="19"/>
        <v>2695</v>
      </c>
      <c r="N248" s="3">
        <v>41068</v>
      </c>
      <c r="O248" s="3">
        <v>41075</v>
      </c>
      <c r="P248" s="2" t="s">
        <v>11</v>
      </c>
    </row>
    <row r="249" spans="1:16">
      <c r="A249" s="2" t="s">
        <v>30</v>
      </c>
      <c r="B249" s="2" t="s">
        <v>31</v>
      </c>
      <c r="C249" s="2" t="s">
        <v>47</v>
      </c>
      <c r="D249" s="2">
        <v>3750</v>
      </c>
      <c r="E249" s="2" t="s">
        <v>39</v>
      </c>
      <c r="F249" s="3">
        <v>41049</v>
      </c>
      <c r="G249" s="2">
        <v>40</v>
      </c>
      <c r="H249" s="2">
        <v>0</v>
      </c>
      <c r="I249" s="1">
        <f t="shared" si="16"/>
        <v>0</v>
      </c>
      <c r="J249" s="2">
        <f t="shared" si="17"/>
        <v>150000</v>
      </c>
      <c r="K249" s="2">
        <f t="shared" si="18"/>
        <v>0</v>
      </c>
      <c r="L249" s="2">
        <f t="shared" si="15"/>
        <v>2174</v>
      </c>
      <c r="M249" s="2">
        <f t="shared" si="19"/>
        <v>2000</v>
      </c>
      <c r="N249" s="3">
        <v>41051</v>
      </c>
      <c r="O249" s="3">
        <v>41058</v>
      </c>
      <c r="P249" s="2" t="s">
        <v>13</v>
      </c>
    </row>
    <row r="250" spans="1:16">
      <c r="A250" s="2" t="s">
        <v>30</v>
      </c>
      <c r="B250" s="2" t="s">
        <v>32</v>
      </c>
      <c r="C250" s="2" t="s">
        <v>47</v>
      </c>
      <c r="D250" s="2">
        <v>2800</v>
      </c>
      <c r="E250" s="2" t="s">
        <v>39</v>
      </c>
      <c r="F250" s="3">
        <v>40912</v>
      </c>
      <c r="G250" s="2">
        <v>38</v>
      </c>
      <c r="H250" s="2">
        <v>3</v>
      </c>
      <c r="I250" s="1">
        <f t="shared" si="16"/>
        <v>7.8947368421052627E-2</v>
      </c>
      <c r="J250" s="2">
        <f t="shared" si="17"/>
        <v>106400</v>
      </c>
      <c r="K250" s="2">
        <f t="shared" si="18"/>
        <v>8400</v>
      </c>
      <c r="L250" s="2">
        <f t="shared" si="15"/>
        <v>1543</v>
      </c>
      <c r="M250" s="2">
        <f t="shared" si="19"/>
        <v>1419</v>
      </c>
      <c r="N250" s="3">
        <v>40914</v>
      </c>
      <c r="O250" s="3">
        <v>40921</v>
      </c>
      <c r="P250" s="2" t="s">
        <v>15</v>
      </c>
    </row>
    <row r="251" spans="1:16">
      <c r="A251" s="2" t="s">
        <v>30</v>
      </c>
      <c r="B251" s="2" t="s">
        <v>33</v>
      </c>
      <c r="C251" s="2" t="s">
        <v>45</v>
      </c>
      <c r="D251" s="2">
        <v>4450</v>
      </c>
      <c r="E251" s="2" t="s">
        <v>39</v>
      </c>
      <c r="F251" s="3">
        <v>40999</v>
      </c>
      <c r="G251" s="2">
        <v>50</v>
      </c>
      <c r="H251" s="2">
        <v>2</v>
      </c>
      <c r="I251" s="1">
        <f t="shared" si="16"/>
        <v>0.04</v>
      </c>
      <c r="J251" s="2">
        <f t="shared" si="17"/>
        <v>222500</v>
      </c>
      <c r="K251" s="2">
        <f t="shared" si="18"/>
        <v>8900</v>
      </c>
      <c r="L251" s="2">
        <f t="shared" si="15"/>
        <v>3225</v>
      </c>
      <c r="M251" s="2">
        <f t="shared" si="19"/>
        <v>2967</v>
      </c>
      <c r="N251" s="3">
        <v>41001</v>
      </c>
      <c r="O251" s="3">
        <v>41008</v>
      </c>
      <c r="P251" s="2" t="s">
        <v>11</v>
      </c>
    </row>
    <row r="252" spans="1:16">
      <c r="A252" s="2" t="s">
        <v>34</v>
      </c>
      <c r="B252" s="2" t="s">
        <v>18</v>
      </c>
      <c r="C252" s="2" t="s">
        <v>44</v>
      </c>
      <c r="D252" s="2">
        <v>1650</v>
      </c>
      <c r="E252" s="2" t="s">
        <v>39</v>
      </c>
      <c r="F252" s="3">
        <v>40978</v>
      </c>
      <c r="G252" s="2">
        <v>16</v>
      </c>
      <c r="H252" s="2">
        <v>3</v>
      </c>
      <c r="I252" s="1">
        <f t="shared" si="16"/>
        <v>0.1875</v>
      </c>
      <c r="J252" s="2">
        <f t="shared" si="17"/>
        <v>26400</v>
      </c>
      <c r="K252" s="2">
        <f t="shared" si="18"/>
        <v>4950</v>
      </c>
      <c r="L252" s="2">
        <f t="shared" si="15"/>
        <v>383</v>
      </c>
      <c r="M252" s="2">
        <f t="shared" si="19"/>
        <v>352</v>
      </c>
      <c r="N252" s="3">
        <v>40980</v>
      </c>
      <c r="O252" s="3">
        <v>40987</v>
      </c>
      <c r="P252" s="2" t="s">
        <v>13</v>
      </c>
    </row>
    <row r="253" spans="1:16">
      <c r="A253" s="2" t="s">
        <v>34</v>
      </c>
      <c r="B253" s="2" t="s">
        <v>14</v>
      </c>
      <c r="C253" s="2" t="s">
        <v>44</v>
      </c>
      <c r="D253" s="2">
        <v>1560</v>
      </c>
      <c r="E253" s="2" t="s">
        <v>39</v>
      </c>
      <c r="F253" s="3">
        <v>41113</v>
      </c>
      <c r="G253" s="2">
        <v>40</v>
      </c>
      <c r="H253" s="2">
        <v>4</v>
      </c>
      <c r="I253" s="1">
        <f t="shared" si="16"/>
        <v>0.1</v>
      </c>
      <c r="J253" s="2">
        <f t="shared" si="17"/>
        <v>62400</v>
      </c>
      <c r="K253" s="2">
        <f t="shared" si="18"/>
        <v>6240</v>
      </c>
      <c r="L253" s="2">
        <f t="shared" si="15"/>
        <v>905</v>
      </c>
      <c r="M253" s="2">
        <f t="shared" si="19"/>
        <v>832</v>
      </c>
      <c r="N253" s="3">
        <v>41115</v>
      </c>
      <c r="O253" s="3">
        <v>41122</v>
      </c>
      <c r="P253" s="2" t="s">
        <v>15</v>
      </c>
    </row>
    <row r="254" spans="1:16">
      <c r="A254" s="2" t="s">
        <v>34</v>
      </c>
      <c r="B254" s="2" t="s">
        <v>12</v>
      </c>
      <c r="C254" s="2" t="s">
        <v>43</v>
      </c>
      <c r="D254" s="2">
        <v>1200</v>
      </c>
      <c r="E254" s="2" t="s">
        <v>39</v>
      </c>
      <c r="F254" s="3">
        <v>41009</v>
      </c>
      <c r="G254" s="2">
        <v>44</v>
      </c>
      <c r="H254" s="2">
        <v>2</v>
      </c>
      <c r="I254" s="1">
        <f t="shared" si="16"/>
        <v>4.5454545454545456E-2</v>
      </c>
      <c r="J254" s="2">
        <f t="shared" si="17"/>
        <v>52800</v>
      </c>
      <c r="K254" s="2">
        <f t="shared" si="18"/>
        <v>2400</v>
      </c>
      <c r="L254" s="2">
        <f t="shared" si="15"/>
        <v>766</v>
      </c>
      <c r="M254" s="2">
        <f t="shared" si="19"/>
        <v>704</v>
      </c>
      <c r="N254" s="3">
        <v>41011</v>
      </c>
      <c r="O254" s="3">
        <v>41018</v>
      </c>
      <c r="P254" s="2" t="s">
        <v>11</v>
      </c>
    </row>
    <row r="255" spans="1:16">
      <c r="A255" s="2" t="s">
        <v>34</v>
      </c>
      <c r="B255" s="2" t="s">
        <v>9</v>
      </c>
      <c r="C255" s="2" t="s">
        <v>42</v>
      </c>
      <c r="D255" s="2">
        <v>900</v>
      </c>
      <c r="E255" s="2" t="s">
        <v>39</v>
      </c>
      <c r="F255" s="3">
        <v>40986</v>
      </c>
      <c r="G255" s="2">
        <v>40</v>
      </c>
      <c r="H255" s="2">
        <v>4</v>
      </c>
      <c r="I255" s="1">
        <f t="shared" si="16"/>
        <v>0.1</v>
      </c>
      <c r="J255" s="2">
        <f t="shared" si="17"/>
        <v>36000</v>
      </c>
      <c r="K255" s="2">
        <f t="shared" si="18"/>
        <v>3600</v>
      </c>
      <c r="L255" s="2">
        <f t="shared" si="15"/>
        <v>522</v>
      </c>
      <c r="M255" s="2">
        <f t="shared" si="19"/>
        <v>480</v>
      </c>
      <c r="N255" s="3">
        <v>40988</v>
      </c>
      <c r="O255" s="3">
        <v>40995</v>
      </c>
      <c r="P255" s="2" t="s">
        <v>13</v>
      </c>
    </row>
    <row r="256" spans="1:16">
      <c r="A256" s="2" t="s">
        <v>34</v>
      </c>
      <c r="B256" s="2" t="s">
        <v>16</v>
      </c>
      <c r="C256" s="2" t="s">
        <v>42</v>
      </c>
      <c r="D256" s="2">
        <v>2000</v>
      </c>
      <c r="E256" s="2" t="s">
        <v>39</v>
      </c>
      <c r="F256" s="3">
        <v>40971</v>
      </c>
      <c r="G256" s="2">
        <v>16</v>
      </c>
      <c r="H256" s="2">
        <v>0</v>
      </c>
      <c r="I256" s="1">
        <f t="shared" si="16"/>
        <v>0</v>
      </c>
      <c r="J256" s="2">
        <f t="shared" si="17"/>
        <v>32000</v>
      </c>
      <c r="K256" s="2">
        <f t="shared" si="18"/>
        <v>0</v>
      </c>
      <c r="L256" s="2">
        <f t="shared" si="15"/>
        <v>464</v>
      </c>
      <c r="M256" s="2">
        <f t="shared" si="19"/>
        <v>427</v>
      </c>
      <c r="N256" s="3">
        <v>40973</v>
      </c>
      <c r="O256" s="3">
        <v>40980</v>
      </c>
      <c r="P256" s="2" t="s">
        <v>15</v>
      </c>
    </row>
    <row r="257" spans="1:16">
      <c r="A257" s="2" t="s">
        <v>34</v>
      </c>
      <c r="B257" s="2" t="s">
        <v>20</v>
      </c>
      <c r="C257" s="2" t="s">
        <v>45</v>
      </c>
      <c r="D257" s="2">
        <v>2500</v>
      </c>
      <c r="E257" s="2" t="s">
        <v>39</v>
      </c>
      <c r="F257" s="3">
        <v>40914</v>
      </c>
      <c r="G257" s="2">
        <v>26</v>
      </c>
      <c r="H257" s="2">
        <v>0</v>
      </c>
      <c r="I257" s="1">
        <f t="shared" si="16"/>
        <v>0</v>
      </c>
      <c r="J257" s="2">
        <f t="shared" si="17"/>
        <v>65000</v>
      </c>
      <c r="K257" s="2">
        <f t="shared" si="18"/>
        <v>0</v>
      </c>
      <c r="L257" s="2">
        <f t="shared" si="15"/>
        <v>943</v>
      </c>
      <c r="M257" s="2">
        <f t="shared" si="19"/>
        <v>867</v>
      </c>
      <c r="N257" s="3">
        <v>40916</v>
      </c>
      <c r="O257" s="3">
        <v>40921</v>
      </c>
      <c r="P257" s="2" t="s">
        <v>17</v>
      </c>
    </row>
    <row r="258" spans="1:16">
      <c r="A258" s="2" t="s">
        <v>35</v>
      </c>
      <c r="B258" s="2" t="s">
        <v>18</v>
      </c>
      <c r="C258" s="2" t="s">
        <v>44</v>
      </c>
      <c r="D258" s="2">
        <v>1000</v>
      </c>
      <c r="E258" s="2" t="s">
        <v>39</v>
      </c>
      <c r="F258" s="3">
        <v>41073</v>
      </c>
      <c r="G258" s="2">
        <v>32</v>
      </c>
      <c r="H258" s="2">
        <v>4</v>
      </c>
      <c r="I258" s="1">
        <f t="shared" si="16"/>
        <v>0.125</v>
      </c>
      <c r="J258" s="2">
        <f t="shared" si="17"/>
        <v>32000</v>
      </c>
      <c r="K258" s="2">
        <f t="shared" si="18"/>
        <v>4000</v>
      </c>
      <c r="L258" s="2">
        <f t="shared" ref="L258:L322" si="20">CEILING(J258/69,1)</f>
        <v>464</v>
      </c>
      <c r="M258" s="2">
        <f t="shared" si="19"/>
        <v>427</v>
      </c>
      <c r="N258" s="3">
        <v>41075</v>
      </c>
      <c r="O258" s="3">
        <v>41082</v>
      </c>
      <c r="P258" s="2" t="s">
        <v>19</v>
      </c>
    </row>
    <row r="259" spans="1:16">
      <c r="A259" s="2" t="s">
        <v>35</v>
      </c>
      <c r="B259" s="2" t="s">
        <v>9</v>
      </c>
      <c r="C259" s="2" t="s">
        <v>42</v>
      </c>
      <c r="D259" s="2">
        <v>1150</v>
      </c>
      <c r="E259" s="2" t="s">
        <v>39</v>
      </c>
      <c r="F259" s="3">
        <v>41155</v>
      </c>
      <c r="G259" s="2">
        <v>48</v>
      </c>
      <c r="H259" s="2">
        <v>2</v>
      </c>
      <c r="I259" s="1">
        <f t="shared" ref="I259:I322" si="21">H259/G259</f>
        <v>4.1666666666666664E-2</v>
      </c>
      <c r="J259" s="2">
        <f t="shared" ref="J259:J322" si="22">D259*G259</f>
        <v>55200</v>
      </c>
      <c r="K259" s="2">
        <f t="shared" ref="K259:K322" si="23">D259*H259</f>
        <v>2300</v>
      </c>
      <c r="L259" s="2">
        <f t="shared" si="20"/>
        <v>800</v>
      </c>
      <c r="M259" s="2">
        <f t="shared" ref="M259:M322" si="24">CEILING(J259/75,1)</f>
        <v>736</v>
      </c>
      <c r="N259" s="3">
        <v>41157</v>
      </c>
      <c r="O259" s="3">
        <v>41164</v>
      </c>
      <c r="P259" s="2" t="s">
        <v>21</v>
      </c>
    </row>
    <row r="260" spans="1:16">
      <c r="A260" s="2" t="s">
        <v>35</v>
      </c>
      <c r="B260" s="2" t="s">
        <v>16</v>
      </c>
      <c r="C260" s="2" t="s">
        <v>42</v>
      </c>
      <c r="D260" s="2">
        <v>1200</v>
      </c>
      <c r="E260" s="2" t="s">
        <v>39</v>
      </c>
      <c r="F260" s="3">
        <v>41162</v>
      </c>
      <c r="G260" s="2">
        <v>39</v>
      </c>
      <c r="H260" s="2">
        <v>4</v>
      </c>
      <c r="I260" s="1">
        <f t="shared" si="21"/>
        <v>0.10256410256410256</v>
      </c>
      <c r="J260" s="2">
        <f t="shared" si="22"/>
        <v>46800</v>
      </c>
      <c r="K260" s="2">
        <f t="shared" si="23"/>
        <v>4800</v>
      </c>
      <c r="L260" s="2">
        <f t="shared" si="20"/>
        <v>679</v>
      </c>
      <c r="M260" s="2">
        <f t="shared" si="24"/>
        <v>624</v>
      </c>
      <c r="N260" s="3">
        <v>41164</v>
      </c>
      <c r="O260" s="3">
        <v>41171</v>
      </c>
      <c r="P260" s="2" t="s">
        <v>11</v>
      </c>
    </row>
    <row r="261" spans="1:16">
      <c r="A261" s="2" t="s">
        <v>35</v>
      </c>
      <c r="B261" s="2" t="s">
        <v>23</v>
      </c>
      <c r="C261" s="2" t="s">
        <v>46</v>
      </c>
      <c r="D261" s="2">
        <v>1100</v>
      </c>
      <c r="E261" s="2" t="s">
        <v>39</v>
      </c>
      <c r="F261" s="3">
        <v>40973</v>
      </c>
      <c r="G261" s="2">
        <v>50</v>
      </c>
      <c r="H261" s="2">
        <v>3</v>
      </c>
      <c r="I261" s="1">
        <f t="shared" si="21"/>
        <v>0.06</v>
      </c>
      <c r="J261" s="2">
        <f t="shared" si="22"/>
        <v>55000</v>
      </c>
      <c r="K261" s="2">
        <f t="shared" si="23"/>
        <v>3300</v>
      </c>
      <c r="L261" s="2">
        <f t="shared" si="20"/>
        <v>798</v>
      </c>
      <c r="M261" s="2">
        <f t="shared" si="24"/>
        <v>734</v>
      </c>
      <c r="N261" s="3">
        <v>40975</v>
      </c>
      <c r="O261" s="3">
        <v>40982</v>
      </c>
      <c r="P261" s="2" t="s">
        <v>13</v>
      </c>
    </row>
    <row r="262" spans="1:16">
      <c r="A262" s="2" t="s">
        <v>22</v>
      </c>
      <c r="B262" s="2" t="s">
        <v>9</v>
      </c>
      <c r="C262" s="2" t="s">
        <v>42</v>
      </c>
      <c r="D262" s="2">
        <v>1400</v>
      </c>
      <c r="E262" s="2" t="s">
        <v>40</v>
      </c>
      <c r="F262" s="3">
        <v>41052</v>
      </c>
      <c r="G262" s="2">
        <v>46</v>
      </c>
      <c r="H262" s="2">
        <v>4</v>
      </c>
      <c r="I262" s="1">
        <f t="shared" si="21"/>
        <v>8.6956521739130432E-2</v>
      </c>
      <c r="J262" s="2">
        <f t="shared" si="22"/>
        <v>64400</v>
      </c>
      <c r="K262" s="2">
        <f t="shared" si="23"/>
        <v>5600</v>
      </c>
      <c r="L262" s="2">
        <f t="shared" si="20"/>
        <v>934</v>
      </c>
      <c r="M262" s="2">
        <f t="shared" si="24"/>
        <v>859</v>
      </c>
      <c r="N262" s="3">
        <v>41054</v>
      </c>
      <c r="O262" s="3">
        <v>41061</v>
      </c>
      <c r="P262" s="2" t="s">
        <v>15</v>
      </c>
    </row>
    <row r="263" spans="1:16">
      <c r="A263" s="2" t="s">
        <v>8</v>
      </c>
      <c r="B263" s="2" t="s">
        <v>12</v>
      </c>
      <c r="C263" s="2" t="s">
        <v>43</v>
      </c>
      <c r="D263" s="2">
        <v>2100</v>
      </c>
      <c r="E263" s="2" t="s">
        <v>40</v>
      </c>
      <c r="F263" s="3">
        <v>41069</v>
      </c>
      <c r="G263" s="2">
        <v>18</v>
      </c>
      <c r="H263" s="2">
        <v>4</v>
      </c>
      <c r="I263" s="1">
        <f t="shared" si="21"/>
        <v>0.22222222222222221</v>
      </c>
      <c r="J263" s="2">
        <f t="shared" si="22"/>
        <v>37800</v>
      </c>
      <c r="K263" s="2">
        <f t="shared" si="23"/>
        <v>8400</v>
      </c>
      <c r="L263" s="2">
        <f t="shared" si="20"/>
        <v>548</v>
      </c>
      <c r="M263" s="2">
        <f t="shared" si="24"/>
        <v>504</v>
      </c>
      <c r="N263" s="3">
        <v>41071</v>
      </c>
      <c r="O263" s="3">
        <v>41078</v>
      </c>
      <c r="P263" s="2" t="s">
        <v>17</v>
      </c>
    </row>
    <row r="264" spans="1:16">
      <c r="A264" s="2" t="s">
        <v>8</v>
      </c>
      <c r="B264" s="2" t="s">
        <v>14</v>
      </c>
      <c r="C264" s="2" t="s">
        <v>44</v>
      </c>
      <c r="D264" s="2">
        <v>1400</v>
      </c>
      <c r="E264" s="2" t="s">
        <v>40</v>
      </c>
      <c r="F264" s="3">
        <v>41113</v>
      </c>
      <c r="G264" s="2">
        <v>23</v>
      </c>
      <c r="H264" s="2">
        <v>4</v>
      </c>
      <c r="I264" s="1">
        <f t="shared" si="21"/>
        <v>0.17391304347826086</v>
      </c>
      <c r="J264" s="2">
        <f t="shared" si="22"/>
        <v>32200</v>
      </c>
      <c r="K264" s="2">
        <f t="shared" si="23"/>
        <v>5600</v>
      </c>
      <c r="L264" s="2">
        <f t="shared" si="20"/>
        <v>467</v>
      </c>
      <c r="M264" s="2">
        <f t="shared" si="24"/>
        <v>430</v>
      </c>
      <c r="N264" s="3">
        <v>41115</v>
      </c>
      <c r="O264" s="3">
        <v>41122</v>
      </c>
      <c r="P264" s="2" t="s">
        <v>19</v>
      </c>
    </row>
    <row r="265" spans="1:16">
      <c r="A265" s="2" t="s">
        <v>8</v>
      </c>
      <c r="B265" s="2" t="s">
        <v>16</v>
      </c>
      <c r="C265" s="2" t="s">
        <v>42</v>
      </c>
      <c r="D265" s="2">
        <v>1800</v>
      </c>
      <c r="E265" s="2" t="s">
        <v>40</v>
      </c>
      <c r="F265" s="3">
        <v>40990</v>
      </c>
      <c r="G265" s="2">
        <v>48</v>
      </c>
      <c r="H265" s="2">
        <v>4</v>
      </c>
      <c r="I265" s="1">
        <f t="shared" si="21"/>
        <v>8.3333333333333329E-2</v>
      </c>
      <c r="J265" s="2">
        <f t="shared" si="22"/>
        <v>86400</v>
      </c>
      <c r="K265" s="2">
        <f t="shared" si="23"/>
        <v>7200</v>
      </c>
      <c r="L265" s="2">
        <f t="shared" si="20"/>
        <v>1253</v>
      </c>
      <c r="M265" s="2">
        <f t="shared" si="24"/>
        <v>1152</v>
      </c>
      <c r="N265" s="3">
        <v>40992</v>
      </c>
      <c r="O265" s="3">
        <v>40998</v>
      </c>
      <c r="P265" s="2" t="s">
        <v>21</v>
      </c>
    </row>
    <row r="266" spans="1:16">
      <c r="A266" s="2" t="s">
        <v>8</v>
      </c>
      <c r="B266" s="2" t="s">
        <v>18</v>
      </c>
      <c r="C266" s="2" t="s">
        <v>44</v>
      </c>
      <c r="D266" s="2">
        <v>1700</v>
      </c>
      <c r="E266" s="2" t="s">
        <v>40</v>
      </c>
      <c r="F266" s="3">
        <v>40962</v>
      </c>
      <c r="G266" s="2">
        <v>42</v>
      </c>
      <c r="H266" s="2">
        <v>1</v>
      </c>
      <c r="I266" s="1">
        <f t="shared" si="21"/>
        <v>2.3809523809523808E-2</v>
      </c>
      <c r="J266" s="2">
        <f t="shared" si="22"/>
        <v>71400</v>
      </c>
      <c r="K266" s="2">
        <f t="shared" si="23"/>
        <v>1700</v>
      </c>
      <c r="L266" s="2">
        <f t="shared" si="20"/>
        <v>1035</v>
      </c>
      <c r="M266" s="2">
        <f t="shared" si="24"/>
        <v>952</v>
      </c>
      <c r="N266" s="3">
        <v>40964</v>
      </c>
      <c r="O266" s="3">
        <v>40970</v>
      </c>
      <c r="P266" s="2" t="s">
        <v>11</v>
      </c>
    </row>
    <row r="267" spans="1:16">
      <c r="A267" s="2" t="s">
        <v>8</v>
      </c>
      <c r="B267" s="2" t="s">
        <v>20</v>
      </c>
      <c r="C267" s="2" t="s">
        <v>45</v>
      </c>
      <c r="D267" s="2">
        <v>1300</v>
      </c>
      <c r="E267" s="2" t="s">
        <v>40</v>
      </c>
      <c r="F267" s="3">
        <v>40996</v>
      </c>
      <c r="G267" s="2">
        <v>28</v>
      </c>
      <c r="H267" s="2">
        <v>4</v>
      </c>
      <c r="I267" s="1">
        <f t="shared" si="21"/>
        <v>0.14285714285714285</v>
      </c>
      <c r="J267" s="2">
        <f t="shared" si="22"/>
        <v>36400</v>
      </c>
      <c r="K267" s="2">
        <f t="shared" si="23"/>
        <v>5200</v>
      </c>
      <c r="L267" s="2">
        <f t="shared" si="20"/>
        <v>528</v>
      </c>
      <c r="M267" s="2">
        <f t="shared" si="24"/>
        <v>486</v>
      </c>
      <c r="N267" s="3">
        <v>40998</v>
      </c>
      <c r="O267" s="3">
        <v>41005</v>
      </c>
      <c r="P267" s="2" t="s">
        <v>13</v>
      </c>
    </row>
    <row r="268" spans="1:16">
      <c r="A268" s="2" t="s">
        <v>22</v>
      </c>
      <c r="B268" s="2" t="s">
        <v>14</v>
      </c>
      <c r="C268" s="2" t="s">
        <v>44</v>
      </c>
      <c r="D268" s="2">
        <v>2400</v>
      </c>
      <c r="E268" s="2" t="s">
        <v>40</v>
      </c>
      <c r="F268" s="3">
        <v>41077</v>
      </c>
      <c r="G268" s="2">
        <v>22</v>
      </c>
      <c r="H268" s="2">
        <v>2</v>
      </c>
      <c r="I268" s="1">
        <f t="shared" si="21"/>
        <v>9.0909090909090912E-2</v>
      </c>
      <c r="J268" s="2">
        <f t="shared" si="22"/>
        <v>52800</v>
      </c>
      <c r="K268" s="2">
        <f t="shared" si="23"/>
        <v>4800</v>
      </c>
      <c r="L268" s="2">
        <f t="shared" si="20"/>
        <v>766</v>
      </c>
      <c r="M268" s="2">
        <f t="shared" si="24"/>
        <v>704</v>
      </c>
      <c r="N268" s="3">
        <v>41079</v>
      </c>
      <c r="O268" s="3">
        <v>41086</v>
      </c>
      <c r="P268" s="2" t="s">
        <v>15</v>
      </c>
    </row>
    <row r="269" spans="1:16">
      <c r="A269" s="2" t="s">
        <v>22</v>
      </c>
      <c r="B269" s="2" t="s">
        <v>9</v>
      </c>
      <c r="C269" s="2" t="s">
        <v>42</v>
      </c>
      <c r="D269" s="2">
        <v>3200</v>
      </c>
      <c r="E269" s="2" t="s">
        <v>40</v>
      </c>
      <c r="F269" s="3">
        <v>41054</v>
      </c>
      <c r="G269" s="2">
        <v>50</v>
      </c>
      <c r="H269" s="2">
        <v>4</v>
      </c>
      <c r="I269" s="1">
        <f t="shared" si="21"/>
        <v>0.08</v>
      </c>
      <c r="J269" s="2">
        <f t="shared" si="22"/>
        <v>160000</v>
      </c>
      <c r="K269" s="2">
        <f t="shared" si="23"/>
        <v>12800</v>
      </c>
      <c r="L269" s="2">
        <f t="shared" si="20"/>
        <v>2319</v>
      </c>
      <c r="M269" s="2">
        <f t="shared" si="24"/>
        <v>2134</v>
      </c>
      <c r="N269" s="3">
        <v>41056</v>
      </c>
      <c r="O269" s="3">
        <v>41061</v>
      </c>
      <c r="P269" s="2" t="s">
        <v>17</v>
      </c>
    </row>
    <row r="270" spans="1:16">
      <c r="A270" s="2" t="s">
        <v>22</v>
      </c>
      <c r="B270" s="2" t="s">
        <v>16</v>
      </c>
      <c r="C270" s="2" t="s">
        <v>42</v>
      </c>
      <c r="D270" s="2">
        <v>1900</v>
      </c>
      <c r="E270" s="2" t="s">
        <v>40</v>
      </c>
      <c r="F270" s="3">
        <v>40995</v>
      </c>
      <c r="G270" s="2">
        <v>12</v>
      </c>
      <c r="H270" s="2">
        <v>4</v>
      </c>
      <c r="I270" s="1">
        <f t="shared" si="21"/>
        <v>0.33333333333333331</v>
      </c>
      <c r="J270" s="2">
        <f t="shared" si="22"/>
        <v>22800</v>
      </c>
      <c r="K270" s="2">
        <f t="shared" si="23"/>
        <v>7600</v>
      </c>
      <c r="L270" s="2">
        <f t="shared" si="20"/>
        <v>331</v>
      </c>
      <c r="M270" s="2">
        <f t="shared" si="24"/>
        <v>304</v>
      </c>
      <c r="N270" s="3">
        <v>40997</v>
      </c>
      <c r="O270" s="3">
        <v>41004</v>
      </c>
      <c r="P270" s="2" t="s">
        <v>19</v>
      </c>
    </row>
    <row r="271" spans="1:16">
      <c r="A271" s="2" t="s">
        <v>22</v>
      </c>
      <c r="B271" s="2" t="s">
        <v>18</v>
      </c>
      <c r="C271" s="2" t="s">
        <v>44</v>
      </c>
      <c r="D271" s="2">
        <v>2500</v>
      </c>
      <c r="E271" s="2" t="s">
        <v>40</v>
      </c>
      <c r="F271" s="3">
        <v>40921</v>
      </c>
      <c r="G271" s="2">
        <v>49</v>
      </c>
      <c r="H271" s="2">
        <v>2</v>
      </c>
      <c r="I271" s="1">
        <f t="shared" si="21"/>
        <v>4.0816326530612242E-2</v>
      </c>
      <c r="J271" s="2">
        <f t="shared" si="22"/>
        <v>122500</v>
      </c>
      <c r="K271" s="2">
        <f t="shared" si="23"/>
        <v>5000</v>
      </c>
      <c r="L271" s="2">
        <f t="shared" si="20"/>
        <v>1776</v>
      </c>
      <c r="M271" s="2">
        <f t="shared" si="24"/>
        <v>1634</v>
      </c>
      <c r="N271" s="3">
        <v>40923</v>
      </c>
      <c r="O271" s="3">
        <v>40928</v>
      </c>
      <c r="P271" s="2" t="s">
        <v>21</v>
      </c>
    </row>
    <row r="272" spans="1:16">
      <c r="A272" s="2" t="s">
        <v>22</v>
      </c>
      <c r="B272" s="2" t="s">
        <v>12</v>
      </c>
      <c r="C272" s="2" t="s">
        <v>43</v>
      </c>
      <c r="D272" s="2">
        <v>3200</v>
      </c>
      <c r="E272" s="2" t="s">
        <v>40</v>
      </c>
      <c r="F272" s="3">
        <v>41254</v>
      </c>
      <c r="G272" s="2">
        <v>29</v>
      </c>
      <c r="H272" s="2">
        <v>0</v>
      </c>
      <c r="I272" s="1">
        <f t="shared" si="21"/>
        <v>0</v>
      </c>
      <c r="J272" s="2">
        <f t="shared" si="22"/>
        <v>92800</v>
      </c>
      <c r="K272" s="2">
        <f t="shared" si="23"/>
        <v>0</v>
      </c>
      <c r="L272" s="2">
        <f t="shared" si="20"/>
        <v>1345</v>
      </c>
      <c r="M272" s="2">
        <f t="shared" si="24"/>
        <v>1238</v>
      </c>
      <c r="N272" s="3">
        <v>41256</v>
      </c>
      <c r="O272" s="3">
        <v>41263</v>
      </c>
      <c r="P272" s="2" t="s">
        <v>11</v>
      </c>
    </row>
    <row r="273" spans="1:16">
      <c r="A273" s="2" t="s">
        <v>22</v>
      </c>
      <c r="B273" s="2" t="s">
        <v>20</v>
      </c>
      <c r="C273" s="2" t="s">
        <v>45</v>
      </c>
      <c r="D273" s="2">
        <v>3300</v>
      </c>
      <c r="E273" s="2" t="s">
        <v>40</v>
      </c>
      <c r="F273" s="3">
        <v>41130</v>
      </c>
      <c r="G273" s="2">
        <v>11</v>
      </c>
      <c r="H273" s="2">
        <v>3</v>
      </c>
      <c r="I273" s="1">
        <f t="shared" si="21"/>
        <v>0.27272727272727271</v>
      </c>
      <c r="J273" s="2">
        <f t="shared" si="22"/>
        <v>36300</v>
      </c>
      <c r="K273" s="2">
        <f t="shared" si="23"/>
        <v>9900</v>
      </c>
      <c r="L273" s="2">
        <f t="shared" si="20"/>
        <v>527</v>
      </c>
      <c r="M273" s="2">
        <f t="shared" si="24"/>
        <v>484</v>
      </c>
      <c r="N273" s="3">
        <v>41132</v>
      </c>
      <c r="O273" s="3">
        <v>41138</v>
      </c>
      <c r="P273" s="2" t="s">
        <v>13</v>
      </c>
    </row>
    <row r="274" spans="1:16">
      <c r="A274" s="2" t="s">
        <v>22</v>
      </c>
      <c r="B274" s="2" t="s">
        <v>23</v>
      </c>
      <c r="C274" s="2" t="s">
        <v>46</v>
      </c>
      <c r="D274" s="2">
        <v>5000</v>
      </c>
      <c r="E274" s="2" t="s">
        <v>40</v>
      </c>
      <c r="F274" s="3">
        <v>40945</v>
      </c>
      <c r="G274" s="2">
        <v>31</v>
      </c>
      <c r="H274" s="2">
        <v>3</v>
      </c>
      <c r="I274" s="1">
        <f t="shared" si="21"/>
        <v>9.6774193548387094E-2</v>
      </c>
      <c r="J274" s="2">
        <f t="shared" si="22"/>
        <v>155000</v>
      </c>
      <c r="K274" s="2">
        <f t="shared" si="23"/>
        <v>15000</v>
      </c>
      <c r="L274" s="2">
        <f t="shared" si="20"/>
        <v>2247</v>
      </c>
      <c r="M274" s="2">
        <f t="shared" si="24"/>
        <v>2067</v>
      </c>
      <c r="N274" s="3">
        <v>40947</v>
      </c>
      <c r="O274" s="3">
        <v>40954</v>
      </c>
      <c r="P274" s="2" t="s">
        <v>15</v>
      </c>
    </row>
    <row r="275" spans="1:16">
      <c r="A275" s="2" t="s">
        <v>24</v>
      </c>
      <c r="B275" s="2" t="s">
        <v>23</v>
      </c>
      <c r="C275" s="2" t="s">
        <v>46</v>
      </c>
      <c r="D275" s="2">
        <v>3400</v>
      </c>
      <c r="E275" s="2" t="s">
        <v>40</v>
      </c>
      <c r="F275" s="3">
        <v>41022</v>
      </c>
      <c r="G275" s="2">
        <v>17</v>
      </c>
      <c r="H275" s="2">
        <v>2</v>
      </c>
      <c r="I275" s="1">
        <f t="shared" si="21"/>
        <v>0.11764705882352941</v>
      </c>
      <c r="J275" s="2">
        <f t="shared" si="22"/>
        <v>57800</v>
      </c>
      <c r="K275" s="2">
        <f t="shared" si="23"/>
        <v>6800</v>
      </c>
      <c r="L275" s="2">
        <f t="shared" si="20"/>
        <v>838</v>
      </c>
      <c r="M275" s="2">
        <f t="shared" si="24"/>
        <v>771</v>
      </c>
      <c r="N275" s="3">
        <v>41024</v>
      </c>
      <c r="O275" s="3">
        <v>41031</v>
      </c>
      <c r="P275" s="2" t="s">
        <v>17</v>
      </c>
    </row>
    <row r="276" spans="1:16">
      <c r="A276" s="2" t="s">
        <v>24</v>
      </c>
      <c r="B276" s="2" t="s">
        <v>18</v>
      </c>
      <c r="C276" s="2" t="s">
        <v>44</v>
      </c>
      <c r="D276" s="2">
        <v>1600</v>
      </c>
      <c r="E276" s="2" t="s">
        <v>40</v>
      </c>
      <c r="F276" s="3">
        <v>41181</v>
      </c>
      <c r="G276" s="2">
        <v>14</v>
      </c>
      <c r="H276" s="2">
        <v>0</v>
      </c>
      <c r="I276" s="1">
        <f t="shared" si="21"/>
        <v>0</v>
      </c>
      <c r="J276" s="2">
        <f t="shared" si="22"/>
        <v>22400</v>
      </c>
      <c r="K276" s="2">
        <f t="shared" si="23"/>
        <v>0</v>
      </c>
      <c r="L276" s="2">
        <f t="shared" si="20"/>
        <v>325</v>
      </c>
      <c r="M276" s="2">
        <f t="shared" si="24"/>
        <v>299</v>
      </c>
      <c r="N276" s="3">
        <v>41183</v>
      </c>
      <c r="O276" s="3">
        <v>41190</v>
      </c>
      <c r="P276" s="2" t="s">
        <v>19</v>
      </c>
    </row>
    <row r="277" spans="1:16">
      <c r="A277" s="2" t="s">
        <v>24</v>
      </c>
      <c r="B277" s="2" t="s">
        <v>12</v>
      </c>
      <c r="C277" s="2" t="s">
        <v>43</v>
      </c>
      <c r="D277" s="2">
        <v>1250</v>
      </c>
      <c r="E277" s="2" t="s">
        <v>40</v>
      </c>
      <c r="F277" s="3">
        <v>41007</v>
      </c>
      <c r="G277" s="2">
        <v>29</v>
      </c>
      <c r="H277" s="2">
        <v>4</v>
      </c>
      <c r="I277" s="1">
        <f t="shared" si="21"/>
        <v>0.13793103448275862</v>
      </c>
      <c r="J277" s="2">
        <f t="shared" si="22"/>
        <v>36250</v>
      </c>
      <c r="K277" s="2">
        <f t="shared" si="23"/>
        <v>5000</v>
      </c>
      <c r="L277" s="2">
        <f t="shared" si="20"/>
        <v>526</v>
      </c>
      <c r="M277" s="2">
        <f t="shared" si="24"/>
        <v>484</v>
      </c>
      <c r="N277" s="3">
        <v>41009</v>
      </c>
      <c r="O277" s="3">
        <v>41016</v>
      </c>
      <c r="P277" s="2" t="s">
        <v>21</v>
      </c>
    </row>
    <row r="278" spans="1:16">
      <c r="A278" s="2" t="s">
        <v>24</v>
      </c>
      <c r="B278" s="2" t="s">
        <v>20</v>
      </c>
      <c r="C278" s="2" t="s">
        <v>45</v>
      </c>
      <c r="D278" s="2">
        <v>2850</v>
      </c>
      <c r="E278" s="2" t="s">
        <v>40</v>
      </c>
      <c r="F278" s="3">
        <v>41075</v>
      </c>
      <c r="G278" s="2">
        <v>21</v>
      </c>
      <c r="H278" s="2">
        <v>3</v>
      </c>
      <c r="I278" s="1">
        <f t="shared" si="21"/>
        <v>0.14285714285714285</v>
      </c>
      <c r="J278" s="2">
        <f t="shared" si="22"/>
        <v>59850</v>
      </c>
      <c r="K278" s="2">
        <f t="shared" si="23"/>
        <v>8550</v>
      </c>
      <c r="L278" s="2">
        <f t="shared" si="20"/>
        <v>868</v>
      </c>
      <c r="M278" s="2">
        <f t="shared" si="24"/>
        <v>798</v>
      </c>
      <c r="N278" s="3">
        <v>41077</v>
      </c>
      <c r="O278" s="3">
        <v>41082</v>
      </c>
      <c r="P278" s="2" t="s">
        <v>17</v>
      </c>
    </row>
    <row r="279" spans="1:16">
      <c r="A279" s="2" t="s">
        <v>25</v>
      </c>
      <c r="B279" s="2" t="s">
        <v>18</v>
      </c>
      <c r="C279" s="2" t="s">
        <v>44</v>
      </c>
      <c r="D279" s="2">
        <v>2600</v>
      </c>
      <c r="E279" s="2" t="s">
        <v>40</v>
      </c>
      <c r="F279" s="3">
        <v>41071</v>
      </c>
      <c r="G279" s="2">
        <v>17</v>
      </c>
      <c r="H279" s="2">
        <v>2</v>
      </c>
      <c r="I279" s="1">
        <f t="shared" si="21"/>
        <v>0.11764705882352941</v>
      </c>
      <c r="J279" s="2">
        <f t="shared" si="22"/>
        <v>44200</v>
      </c>
      <c r="K279" s="2">
        <f t="shared" si="23"/>
        <v>5200</v>
      </c>
      <c r="L279" s="2">
        <f t="shared" si="20"/>
        <v>641</v>
      </c>
      <c r="M279" s="2">
        <f t="shared" si="24"/>
        <v>590</v>
      </c>
      <c r="N279" s="3">
        <v>41073</v>
      </c>
      <c r="O279" s="3">
        <v>41080</v>
      </c>
      <c r="P279" s="2" t="s">
        <v>19</v>
      </c>
    </row>
    <row r="280" spans="1:16">
      <c r="A280" s="2" t="s">
        <v>25</v>
      </c>
      <c r="B280" s="2" t="s">
        <v>12</v>
      </c>
      <c r="C280" s="2" t="s">
        <v>43</v>
      </c>
      <c r="D280" s="2">
        <v>2700</v>
      </c>
      <c r="E280" s="2" t="s">
        <v>40</v>
      </c>
      <c r="F280" s="3">
        <v>41036</v>
      </c>
      <c r="G280" s="2">
        <v>16</v>
      </c>
      <c r="H280" s="2">
        <v>1</v>
      </c>
      <c r="I280" s="1">
        <f t="shared" si="21"/>
        <v>6.25E-2</v>
      </c>
      <c r="J280" s="2">
        <f t="shared" si="22"/>
        <v>43200</v>
      </c>
      <c r="K280" s="2">
        <f t="shared" si="23"/>
        <v>2700</v>
      </c>
      <c r="L280" s="2">
        <f t="shared" si="20"/>
        <v>627</v>
      </c>
      <c r="M280" s="2">
        <f t="shared" si="24"/>
        <v>576</v>
      </c>
      <c r="N280" s="3">
        <v>41038</v>
      </c>
      <c r="O280" s="3">
        <v>41045</v>
      </c>
      <c r="P280" s="2" t="s">
        <v>11</v>
      </c>
    </row>
    <row r="281" spans="1:16">
      <c r="A281" s="2" t="s">
        <v>25</v>
      </c>
      <c r="B281" s="2" t="s">
        <v>20</v>
      </c>
      <c r="C281" s="2" t="s">
        <v>45</v>
      </c>
      <c r="D281" s="2">
        <v>2600</v>
      </c>
      <c r="E281" s="2" t="s">
        <v>40</v>
      </c>
      <c r="F281" s="3">
        <v>41254</v>
      </c>
      <c r="G281" s="2">
        <v>32</v>
      </c>
      <c r="H281" s="2">
        <v>0</v>
      </c>
      <c r="I281" s="1">
        <f t="shared" si="21"/>
        <v>0</v>
      </c>
      <c r="J281" s="2">
        <f t="shared" si="22"/>
        <v>83200</v>
      </c>
      <c r="K281" s="2">
        <f t="shared" si="23"/>
        <v>0</v>
      </c>
      <c r="L281" s="2">
        <f t="shared" si="20"/>
        <v>1206</v>
      </c>
      <c r="M281" s="2">
        <f t="shared" si="24"/>
        <v>1110</v>
      </c>
      <c r="N281" s="3">
        <v>41256</v>
      </c>
      <c r="O281" s="3">
        <v>41263</v>
      </c>
      <c r="P281" s="2" t="s">
        <v>13</v>
      </c>
    </row>
    <row r="282" spans="1:16">
      <c r="A282" s="2" t="s">
        <v>25</v>
      </c>
      <c r="B282" s="2" t="s">
        <v>14</v>
      </c>
      <c r="C282" s="2" t="s">
        <v>44</v>
      </c>
      <c r="D282" s="2">
        <v>2220</v>
      </c>
      <c r="E282" s="2" t="s">
        <v>40</v>
      </c>
      <c r="F282" s="3">
        <v>41042</v>
      </c>
      <c r="G282" s="2">
        <v>32</v>
      </c>
      <c r="H282" s="2">
        <v>3</v>
      </c>
      <c r="I282" s="1">
        <f t="shared" si="21"/>
        <v>9.375E-2</v>
      </c>
      <c r="J282" s="2">
        <f t="shared" si="22"/>
        <v>71040</v>
      </c>
      <c r="K282" s="2">
        <f t="shared" si="23"/>
        <v>6660</v>
      </c>
      <c r="L282" s="2">
        <f t="shared" si="20"/>
        <v>1030</v>
      </c>
      <c r="M282" s="2">
        <f t="shared" si="24"/>
        <v>948</v>
      </c>
      <c r="N282" s="3">
        <v>41044</v>
      </c>
      <c r="O282" s="3">
        <v>41051</v>
      </c>
      <c r="P282" s="2" t="s">
        <v>15</v>
      </c>
    </row>
    <row r="283" spans="1:16">
      <c r="A283" s="2" t="s">
        <v>25</v>
      </c>
      <c r="B283" s="2" t="s">
        <v>9</v>
      </c>
      <c r="C283" s="2" t="s">
        <v>42</v>
      </c>
      <c r="D283" s="2">
        <v>3900</v>
      </c>
      <c r="E283" s="2" t="s">
        <v>40</v>
      </c>
      <c r="F283" s="3">
        <v>41236</v>
      </c>
      <c r="G283" s="2">
        <v>41</v>
      </c>
      <c r="H283" s="2">
        <v>0</v>
      </c>
      <c r="I283" s="1">
        <f t="shared" si="21"/>
        <v>0</v>
      </c>
      <c r="J283" s="2">
        <f t="shared" si="22"/>
        <v>159900</v>
      </c>
      <c r="K283" s="2">
        <f t="shared" si="23"/>
        <v>0</v>
      </c>
      <c r="L283" s="2">
        <f t="shared" si="20"/>
        <v>2318</v>
      </c>
      <c r="M283" s="2">
        <f t="shared" si="24"/>
        <v>2132</v>
      </c>
      <c r="N283" s="3">
        <v>41238</v>
      </c>
      <c r="O283" s="3">
        <v>41243</v>
      </c>
      <c r="P283" s="2" t="s">
        <v>17</v>
      </c>
    </row>
    <row r="284" spans="1:16">
      <c r="A284" s="2" t="s">
        <v>25</v>
      </c>
      <c r="B284" s="2" t="s">
        <v>16</v>
      </c>
      <c r="C284" s="2" t="s">
        <v>42</v>
      </c>
      <c r="D284" s="2">
        <v>1800</v>
      </c>
      <c r="E284" s="2" t="s">
        <v>40</v>
      </c>
      <c r="F284" s="3">
        <v>40925</v>
      </c>
      <c r="G284" s="2">
        <v>46</v>
      </c>
      <c r="H284" s="2">
        <v>1</v>
      </c>
      <c r="I284" s="1">
        <f t="shared" si="21"/>
        <v>2.1739130434782608E-2</v>
      </c>
      <c r="J284" s="2">
        <f t="shared" si="22"/>
        <v>82800</v>
      </c>
      <c r="K284" s="2">
        <f t="shared" si="23"/>
        <v>1800</v>
      </c>
      <c r="L284" s="2">
        <f t="shared" si="20"/>
        <v>1200</v>
      </c>
      <c r="M284" s="2">
        <f t="shared" si="24"/>
        <v>1104</v>
      </c>
      <c r="N284" s="3">
        <v>40927</v>
      </c>
      <c r="O284" s="3">
        <v>40934</v>
      </c>
      <c r="P284" s="2" t="s">
        <v>15</v>
      </c>
    </row>
    <row r="285" spans="1:16">
      <c r="A285" s="2" t="s">
        <v>26</v>
      </c>
      <c r="B285" s="2" t="s">
        <v>14</v>
      </c>
      <c r="C285" s="2" t="s">
        <v>44</v>
      </c>
      <c r="D285" s="2">
        <v>4550</v>
      </c>
      <c r="E285" s="2" t="s">
        <v>40</v>
      </c>
      <c r="F285" s="3">
        <v>40974</v>
      </c>
      <c r="G285" s="2">
        <v>27</v>
      </c>
      <c r="H285" s="2">
        <v>0</v>
      </c>
      <c r="I285" s="1">
        <f t="shared" si="21"/>
        <v>0</v>
      </c>
      <c r="J285" s="2">
        <f t="shared" si="22"/>
        <v>122850</v>
      </c>
      <c r="K285" s="2">
        <f t="shared" si="23"/>
        <v>0</v>
      </c>
      <c r="L285" s="2">
        <f t="shared" si="20"/>
        <v>1781</v>
      </c>
      <c r="M285" s="2">
        <f t="shared" si="24"/>
        <v>1638</v>
      </c>
      <c r="N285" s="3">
        <v>40976</v>
      </c>
      <c r="O285" s="3">
        <v>40983</v>
      </c>
      <c r="P285" s="2" t="s">
        <v>17</v>
      </c>
    </row>
    <row r="286" spans="1:16">
      <c r="A286" s="2" t="s">
        <v>26</v>
      </c>
      <c r="B286" s="2" t="s">
        <v>18</v>
      </c>
      <c r="C286" s="2" t="s">
        <v>44</v>
      </c>
      <c r="D286" s="2">
        <v>2900</v>
      </c>
      <c r="E286" s="2" t="s">
        <v>40</v>
      </c>
      <c r="F286" s="3">
        <v>41234</v>
      </c>
      <c r="G286" s="2">
        <v>36</v>
      </c>
      <c r="H286" s="2">
        <v>3</v>
      </c>
      <c r="I286" s="1">
        <f t="shared" si="21"/>
        <v>8.3333333333333329E-2</v>
      </c>
      <c r="J286" s="2">
        <f t="shared" si="22"/>
        <v>104400</v>
      </c>
      <c r="K286" s="2">
        <f t="shared" si="23"/>
        <v>8700</v>
      </c>
      <c r="L286" s="2">
        <f t="shared" si="20"/>
        <v>1514</v>
      </c>
      <c r="M286" s="2">
        <f t="shared" si="24"/>
        <v>1392</v>
      </c>
      <c r="N286" s="3">
        <v>41236</v>
      </c>
      <c r="O286" s="3">
        <v>41243</v>
      </c>
      <c r="P286" s="2" t="s">
        <v>15</v>
      </c>
    </row>
    <row r="287" spans="1:16">
      <c r="A287" s="2" t="s">
        <v>26</v>
      </c>
      <c r="B287" s="2" t="s">
        <v>20</v>
      </c>
      <c r="C287" s="2" t="s">
        <v>45</v>
      </c>
      <c r="D287" s="2">
        <v>4050</v>
      </c>
      <c r="E287" s="2" t="s">
        <v>40</v>
      </c>
      <c r="F287" s="3">
        <v>40957</v>
      </c>
      <c r="G287" s="2">
        <v>19</v>
      </c>
      <c r="H287" s="2">
        <v>2</v>
      </c>
      <c r="I287" s="1">
        <f t="shared" si="21"/>
        <v>0.10526315789473684</v>
      </c>
      <c r="J287" s="2">
        <f t="shared" si="22"/>
        <v>76950</v>
      </c>
      <c r="K287" s="2">
        <f t="shared" si="23"/>
        <v>8100</v>
      </c>
      <c r="L287" s="2">
        <f t="shared" si="20"/>
        <v>1116</v>
      </c>
      <c r="M287" s="2">
        <f t="shared" si="24"/>
        <v>1026</v>
      </c>
      <c r="N287" s="3">
        <v>40959</v>
      </c>
      <c r="O287" s="3">
        <v>40966</v>
      </c>
      <c r="P287" s="2" t="s">
        <v>11</v>
      </c>
    </row>
    <row r="288" spans="1:16">
      <c r="A288" s="2" t="s">
        <v>26</v>
      </c>
      <c r="B288" s="2" t="s">
        <v>27</v>
      </c>
      <c r="C288" s="2" t="s">
        <v>45</v>
      </c>
      <c r="D288" s="2">
        <v>3900</v>
      </c>
      <c r="E288" s="2" t="s">
        <v>40</v>
      </c>
      <c r="F288" s="3">
        <v>41018</v>
      </c>
      <c r="G288" s="2">
        <v>27</v>
      </c>
      <c r="H288" s="2">
        <v>3</v>
      </c>
      <c r="I288" s="1">
        <f t="shared" si="21"/>
        <v>0.1111111111111111</v>
      </c>
      <c r="J288" s="2">
        <f t="shared" si="22"/>
        <v>105300</v>
      </c>
      <c r="K288" s="2">
        <f t="shared" si="23"/>
        <v>11700</v>
      </c>
      <c r="L288" s="2">
        <f t="shared" si="20"/>
        <v>1527</v>
      </c>
      <c r="M288" s="2">
        <f t="shared" si="24"/>
        <v>1404</v>
      </c>
      <c r="N288" s="3">
        <v>41020</v>
      </c>
      <c r="O288" s="3">
        <v>41026</v>
      </c>
      <c r="P288" s="2" t="s">
        <v>13</v>
      </c>
    </row>
    <row r="289" spans="1:16">
      <c r="A289" s="2" t="s">
        <v>26</v>
      </c>
      <c r="B289" s="2" t="s">
        <v>9</v>
      </c>
      <c r="C289" s="2" t="s">
        <v>42</v>
      </c>
      <c r="D289" s="2">
        <v>4200</v>
      </c>
      <c r="E289" s="2" t="s">
        <v>40</v>
      </c>
      <c r="F289" s="3">
        <v>40998</v>
      </c>
      <c r="G289" s="2">
        <v>48</v>
      </c>
      <c r="H289" s="2">
        <v>3</v>
      </c>
      <c r="I289" s="1">
        <f t="shared" si="21"/>
        <v>6.25E-2</v>
      </c>
      <c r="J289" s="2">
        <f t="shared" si="22"/>
        <v>201600</v>
      </c>
      <c r="K289" s="2">
        <f t="shared" si="23"/>
        <v>12600</v>
      </c>
      <c r="L289" s="2">
        <f t="shared" si="20"/>
        <v>2922</v>
      </c>
      <c r="M289" s="2">
        <f t="shared" si="24"/>
        <v>2688</v>
      </c>
      <c r="N289" s="3">
        <v>41000</v>
      </c>
      <c r="O289" s="3">
        <v>41005</v>
      </c>
      <c r="P289" s="2" t="s">
        <v>15</v>
      </c>
    </row>
    <row r="290" spans="1:16">
      <c r="A290" s="2" t="s">
        <v>26</v>
      </c>
      <c r="B290" s="2" t="s">
        <v>16</v>
      </c>
      <c r="C290" s="2" t="s">
        <v>42</v>
      </c>
      <c r="D290" s="2">
        <v>4100</v>
      </c>
      <c r="E290" s="2" t="s">
        <v>40</v>
      </c>
      <c r="F290" s="3">
        <v>41216</v>
      </c>
      <c r="G290" s="2">
        <v>17</v>
      </c>
      <c r="H290" s="2">
        <v>2</v>
      </c>
      <c r="I290" s="1">
        <f t="shared" si="21"/>
        <v>0.11764705882352941</v>
      </c>
      <c r="J290" s="2">
        <f t="shared" si="22"/>
        <v>69700</v>
      </c>
      <c r="K290" s="2">
        <f t="shared" si="23"/>
        <v>8200</v>
      </c>
      <c r="L290" s="2">
        <f t="shared" si="20"/>
        <v>1011</v>
      </c>
      <c r="M290" s="2">
        <f t="shared" si="24"/>
        <v>930</v>
      </c>
      <c r="N290" s="3">
        <v>41218</v>
      </c>
      <c r="O290" s="3">
        <v>41225</v>
      </c>
      <c r="P290" s="2" t="s">
        <v>17</v>
      </c>
    </row>
    <row r="291" spans="1:16">
      <c r="A291" s="2" t="s">
        <v>26</v>
      </c>
      <c r="B291" s="2" t="s">
        <v>23</v>
      </c>
      <c r="C291" s="2" t="s">
        <v>46</v>
      </c>
      <c r="D291" s="2">
        <v>2870</v>
      </c>
      <c r="E291" s="2" t="s">
        <v>40</v>
      </c>
      <c r="F291" s="3">
        <v>41129</v>
      </c>
      <c r="G291" s="2">
        <v>31</v>
      </c>
      <c r="H291" s="2">
        <v>3</v>
      </c>
      <c r="I291" s="1">
        <f t="shared" si="21"/>
        <v>9.6774193548387094E-2</v>
      </c>
      <c r="J291" s="2">
        <f t="shared" si="22"/>
        <v>88970</v>
      </c>
      <c r="K291" s="2">
        <f t="shared" si="23"/>
        <v>8610</v>
      </c>
      <c r="L291" s="2">
        <f t="shared" si="20"/>
        <v>1290</v>
      </c>
      <c r="M291" s="2">
        <f t="shared" si="24"/>
        <v>1187</v>
      </c>
      <c r="N291" s="3">
        <v>41131</v>
      </c>
      <c r="O291" s="3">
        <v>41138</v>
      </c>
      <c r="P291" s="2" t="s">
        <v>19</v>
      </c>
    </row>
    <row r="292" spans="1:16">
      <c r="A292" s="2" t="s">
        <v>28</v>
      </c>
      <c r="B292" s="2" t="s">
        <v>14</v>
      </c>
      <c r="C292" s="2" t="s">
        <v>44</v>
      </c>
      <c r="D292" s="2">
        <v>4590</v>
      </c>
      <c r="E292" s="2" t="s">
        <v>40</v>
      </c>
      <c r="F292" s="3">
        <v>41217</v>
      </c>
      <c r="G292" s="2">
        <v>19</v>
      </c>
      <c r="H292" s="2">
        <v>4</v>
      </c>
      <c r="I292" s="1">
        <f t="shared" si="21"/>
        <v>0.21052631578947367</v>
      </c>
      <c r="J292" s="2">
        <f t="shared" si="22"/>
        <v>87210</v>
      </c>
      <c r="K292" s="2">
        <f t="shared" si="23"/>
        <v>18360</v>
      </c>
      <c r="L292" s="2">
        <f t="shared" si="20"/>
        <v>1264</v>
      </c>
      <c r="M292" s="2">
        <f t="shared" si="24"/>
        <v>1163</v>
      </c>
      <c r="N292" s="3">
        <v>41219</v>
      </c>
      <c r="O292" s="3">
        <v>41226</v>
      </c>
      <c r="P292" s="2" t="s">
        <v>21</v>
      </c>
    </row>
    <row r="293" spans="1:16">
      <c r="A293" s="2" t="s">
        <v>28</v>
      </c>
      <c r="B293" s="2" t="s">
        <v>18</v>
      </c>
      <c r="C293" s="2" t="s">
        <v>44</v>
      </c>
      <c r="D293" s="2">
        <v>5500</v>
      </c>
      <c r="E293" s="2" t="s">
        <v>40</v>
      </c>
      <c r="F293" s="3">
        <v>41007</v>
      </c>
      <c r="G293" s="2">
        <v>20</v>
      </c>
      <c r="H293" s="2">
        <v>4</v>
      </c>
      <c r="I293" s="1">
        <f t="shared" si="21"/>
        <v>0.2</v>
      </c>
      <c r="J293" s="2">
        <f t="shared" si="22"/>
        <v>110000</v>
      </c>
      <c r="K293" s="2">
        <f t="shared" si="23"/>
        <v>22000</v>
      </c>
      <c r="L293" s="2">
        <f t="shared" si="20"/>
        <v>1595</v>
      </c>
      <c r="M293" s="2">
        <f t="shared" si="24"/>
        <v>1467</v>
      </c>
      <c r="N293" s="3">
        <v>41009</v>
      </c>
      <c r="O293" s="3">
        <v>41016</v>
      </c>
      <c r="P293" s="2" t="s">
        <v>19</v>
      </c>
    </row>
    <row r="294" spans="1:16">
      <c r="A294" s="2" t="s">
        <v>28</v>
      </c>
      <c r="B294" s="2" t="s">
        <v>20</v>
      </c>
      <c r="C294" s="2" t="s">
        <v>45</v>
      </c>
      <c r="D294" s="2">
        <v>10110</v>
      </c>
      <c r="E294" s="2" t="s">
        <v>40</v>
      </c>
      <c r="F294" s="3">
        <v>41020</v>
      </c>
      <c r="G294" s="2">
        <v>39</v>
      </c>
      <c r="H294" s="2">
        <v>4</v>
      </c>
      <c r="I294" s="1">
        <f t="shared" si="21"/>
        <v>0.10256410256410256</v>
      </c>
      <c r="J294" s="2">
        <f t="shared" si="22"/>
        <v>394290</v>
      </c>
      <c r="K294" s="2">
        <f t="shared" si="23"/>
        <v>40440</v>
      </c>
      <c r="L294" s="2">
        <f t="shared" si="20"/>
        <v>5715</v>
      </c>
      <c r="M294" s="2">
        <f t="shared" si="24"/>
        <v>5258</v>
      </c>
      <c r="N294" s="3">
        <v>41022</v>
      </c>
      <c r="O294" s="3">
        <v>41029</v>
      </c>
      <c r="P294" s="2" t="s">
        <v>21</v>
      </c>
    </row>
    <row r="295" spans="1:16">
      <c r="A295" s="2" t="s">
        <v>28</v>
      </c>
      <c r="B295" s="2" t="s">
        <v>12</v>
      </c>
      <c r="C295" s="2" t="s">
        <v>43</v>
      </c>
      <c r="D295" s="2">
        <v>4550</v>
      </c>
      <c r="E295" s="2" t="s">
        <v>40</v>
      </c>
      <c r="F295" s="3">
        <v>41015</v>
      </c>
      <c r="G295" s="2">
        <v>26</v>
      </c>
      <c r="H295" s="2">
        <v>3</v>
      </c>
      <c r="I295" s="1">
        <f t="shared" si="21"/>
        <v>0.11538461538461539</v>
      </c>
      <c r="J295" s="2">
        <f t="shared" si="22"/>
        <v>118300</v>
      </c>
      <c r="K295" s="2">
        <f t="shared" si="23"/>
        <v>13650</v>
      </c>
      <c r="L295" s="2">
        <f t="shared" si="20"/>
        <v>1715</v>
      </c>
      <c r="M295" s="2">
        <f t="shared" si="24"/>
        <v>1578</v>
      </c>
      <c r="N295" s="3">
        <v>41017</v>
      </c>
      <c r="O295" s="3">
        <v>41024</v>
      </c>
      <c r="P295" s="2" t="s">
        <v>17</v>
      </c>
    </row>
    <row r="296" spans="1:16">
      <c r="A296" s="2" t="s">
        <v>29</v>
      </c>
      <c r="B296" s="2" t="s">
        <v>9</v>
      </c>
      <c r="C296" s="2" t="s">
        <v>42</v>
      </c>
      <c r="D296" s="2">
        <v>900</v>
      </c>
      <c r="E296" s="2" t="s">
        <v>40</v>
      </c>
      <c r="F296" s="3">
        <v>41179</v>
      </c>
      <c r="G296" s="2">
        <v>18</v>
      </c>
      <c r="H296" s="2">
        <v>3</v>
      </c>
      <c r="I296" s="1">
        <f t="shared" si="21"/>
        <v>0.16666666666666666</v>
      </c>
      <c r="J296" s="2">
        <f t="shared" si="22"/>
        <v>16200</v>
      </c>
      <c r="K296" s="2">
        <f t="shared" si="23"/>
        <v>2700</v>
      </c>
      <c r="L296" s="2">
        <f t="shared" si="20"/>
        <v>235</v>
      </c>
      <c r="M296" s="2">
        <f t="shared" si="24"/>
        <v>216</v>
      </c>
      <c r="N296" s="3">
        <v>41181</v>
      </c>
      <c r="O296" s="3">
        <v>41187</v>
      </c>
      <c r="P296" s="2" t="s">
        <v>15</v>
      </c>
    </row>
    <row r="297" spans="1:16">
      <c r="A297" s="2" t="s">
        <v>29</v>
      </c>
      <c r="B297" s="2" t="s">
        <v>18</v>
      </c>
      <c r="C297" s="2" t="s">
        <v>44</v>
      </c>
      <c r="D297" s="2">
        <v>1150</v>
      </c>
      <c r="E297" s="2" t="s">
        <v>40</v>
      </c>
      <c r="F297" s="3">
        <v>41245</v>
      </c>
      <c r="G297" s="2">
        <v>38</v>
      </c>
      <c r="H297" s="2">
        <v>2</v>
      </c>
      <c r="I297" s="1">
        <f t="shared" si="21"/>
        <v>5.2631578947368418E-2</v>
      </c>
      <c r="J297" s="2">
        <f t="shared" si="22"/>
        <v>43700</v>
      </c>
      <c r="K297" s="2">
        <f t="shared" si="23"/>
        <v>2300</v>
      </c>
      <c r="L297" s="2">
        <f t="shared" si="20"/>
        <v>634</v>
      </c>
      <c r="M297" s="2">
        <f t="shared" si="24"/>
        <v>583</v>
      </c>
      <c r="N297" s="3">
        <v>41247</v>
      </c>
      <c r="O297" s="3">
        <v>41254</v>
      </c>
      <c r="P297" s="2" t="s">
        <v>13</v>
      </c>
    </row>
    <row r="298" spans="1:16">
      <c r="A298" s="2" t="s">
        <v>29</v>
      </c>
      <c r="B298" s="2" t="s">
        <v>12</v>
      </c>
      <c r="C298" s="2" t="s">
        <v>43</v>
      </c>
      <c r="D298" s="2">
        <v>1750</v>
      </c>
      <c r="E298" s="2" t="s">
        <v>40</v>
      </c>
      <c r="F298" s="3">
        <v>40935</v>
      </c>
      <c r="G298" s="2">
        <v>45</v>
      </c>
      <c r="H298" s="2">
        <v>3</v>
      </c>
      <c r="I298" s="1">
        <f t="shared" si="21"/>
        <v>6.6666666666666666E-2</v>
      </c>
      <c r="J298" s="2">
        <f t="shared" si="22"/>
        <v>78750</v>
      </c>
      <c r="K298" s="2">
        <f t="shared" si="23"/>
        <v>5250</v>
      </c>
      <c r="L298" s="2">
        <f t="shared" si="20"/>
        <v>1142</v>
      </c>
      <c r="M298" s="2">
        <f t="shared" si="24"/>
        <v>1050</v>
      </c>
      <c r="N298" s="3">
        <v>40937</v>
      </c>
      <c r="O298" s="3">
        <v>40942</v>
      </c>
      <c r="P298" s="2" t="s">
        <v>15</v>
      </c>
    </row>
    <row r="299" spans="1:16">
      <c r="A299" s="2" t="s">
        <v>29</v>
      </c>
      <c r="B299" s="2" t="s">
        <v>23</v>
      </c>
      <c r="C299" s="2" t="s">
        <v>46</v>
      </c>
      <c r="D299" s="2">
        <v>1980</v>
      </c>
      <c r="E299" s="2" t="s">
        <v>40</v>
      </c>
      <c r="F299" s="3">
        <v>41039</v>
      </c>
      <c r="G299" s="2">
        <v>35</v>
      </c>
      <c r="H299" s="2">
        <v>2</v>
      </c>
      <c r="I299" s="1">
        <f t="shared" si="21"/>
        <v>5.7142857142857141E-2</v>
      </c>
      <c r="J299" s="2">
        <f t="shared" si="22"/>
        <v>69300</v>
      </c>
      <c r="K299" s="2">
        <f t="shared" si="23"/>
        <v>3960</v>
      </c>
      <c r="L299" s="2">
        <f t="shared" si="20"/>
        <v>1005</v>
      </c>
      <c r="M299" s="2">
        <f t="shared" si="24"/>
        <v>924</v>
      </c>
      <c r="N299" s="3">
        <v>41041</v>
      </c>
      <c r="O299" s="3">
        <v>41047</v>
      </c>
      <c r="P299" s="2" t="s">
        <v>13</v>
      </c>
    </row>
    <row r="300" spans="1:16">
      <c r="A300" s="2" t="s">
        <v>30</v>
      </c>
      <c r="B300" s="2" t="s">
        <v>27</v>
      </c>
      <c r="C300" s="2" t="s">
        <v>45</v>
      </c>
      <c r="D300" s="2">
        <v>4750</v>
      </c>
      <c r="E300" s="2" t="s">
        <v>40</v>
      </c>
      <c r="F300" s="3">
        <v>41237</v>
      </c>
      <c r="G300" s="2">
        <v>10</v>
      </c>
      <c r="H300" s="2">
        <v>3</v>
      </c>
      <c r="I300" s="1">
        <f t="shared" si="21"/>
        <v>0.3</v>
      </c>
      <c r="J300" s="2">
        <f t="shared" si="22"/>
        <v>47500</v>
      </c>
      <c r="K300" s="2">
        <f t="shared" si="23"/>
        <v>14250</v>
      </c>
      <c r="L300" s="2">
        <f t="shared" si="20"/>
        <v>689</v>
      </c>
      <c r="M300" s="2">
        <f t="shared" si="24"/>
        <v>634</v>
      </c>
      <c r="N300" s="3">
        <v>41239</v>
      </c>
      <c r="O300" s="3">
        <v>41246</v>
      </c>
      <c r="P300" s="2" t="s">
        <v>15</v>
      </c>
    </row>
    <row r="301" spans="1:16">
      <c r="A301" s="2" t="s">
        <v>30</v>
      </c>
      <c r="B301" s="2" t="s">
        <v>31</v>
      </c>
      <c r="C301" s="2" t="s">
        <v>47</v>
      </c>
      <c r="D301" s="2">
        <v>3820</v>
      </c>
      <c r="E301" s="2" t="s">
        <v>40</v>
      </c>
      <c r="F301" s="3">
        <v>41003</v>
      </c>
      <c r="G301" s="2">
        <v>20</v>
      </c>
      <c r="H301" s="2">
        <v>0</v>
      </c>
      <c r="I301" s="1">
        <f t="shared" si="21"/>
        <v>0</v>
      </c>
      <c r="J301" s="2">
        <f t="shared" si="22"/>
        <v>76400</v>
      </c>
      <c r="K301" s="2">
        <f t="shared" si="23"/>
        <v>0</v>
      </c>
      <c r="L301" s="2">
        <f t="shared" si="20"/>
        <v>1108</v>
      </c>
      <c r="M301" s="2">
        <f t="shared" si="24"/>
        <v>1019</v>
      </c>
      <c r="N301" s="3">
        <v>41005</v>
      </c>
      <c r="O301" s="3">
        <v>41012</v>
      </c>
      <c r="P301" s="2" t="s">
        <v>15</v>
      </c>
    </row>
    <row r="302" spans="1:16">
      <c r="A302" s="2" t="s">
        <v>30</v>
      </c>
      <c r="B302" s="2" t="s">
        <v>32</v>
      </c>
      <c r="C302" s="2" t="s">
        <v>47</v>
      </c>
      <c r="D302" s="2">
        <v>2850</v>
      </c>
      <c r="E302" s="2" t="s">
        <v>40</v>
      </c>
      <c r="F302" s="3">
        <v>41166</v>
      </c>
      <c r="G302" s="2">
        <v>11</v>
      </c>
      <c r="H302" s="2">
        <v>0</v>
      </c>
      <c r="I302" s="1">
        <f t="shared" si="21"/>
        <v>0</v>
      </c>
      <c r="J302" s="2">
        <f t="shared" si="22"/>
        <v>31350</v>
      </c>
      <c r="K302" s="2">
        <f t="shared" si="23"/>
        <v>0</v>
      </c>
      <c r="L302" s="2">
        <f t="shared" si="20"/>
        <v>455</v>
      </c>
      <c r="M302" s="2">
        <f t="shared" si="24"/>
        <v>418</v>
      </c>
      <c r="N302" s="3">
        <v>41168</v>
      </c>
      <c r="O302" s="3">
        <v>41173</v>
      </c>
      <c r="P302" s="2" t="s">
        <v>11</v>
      </c>
    </row>
    <row r="303" spans="1:16">
      <c r="A303" s="2" t="s">
        <v>30</v>
      </c>
      <c r="B303" s="2" t="s">
        <v>33</v>
      </c>
      <c r="C303" s="2" t="s">
        <v>45</v>
      </c>
      <c r="D303" s="2">
        <v>4580</v>
      </c>
      <c r="E303" s="2" t="s">
        <v>40</v>
      </c>
      <c r="F303" s="3">
        <v>41214</v>
      </c>
      <c r="G303" s="2">
        <v>44</v>
      </c>
      <c r="H303" s="2">
        <v>3</v>
      </c>
      <c r="I303" s="1">
        <f t="shared" si="21"/>
        <v>6.8181818181818177E-2</v>
      </c>
      <c r="J303" s="2">
        <f t="shared" si="22"/>
        <v>201520</v>
      </c>
      <c r="K303" s="2">
        <f t="shared" si="23"/>
        <v>13740</v>
      </c>
      <c r="L303" s="2">
        <f t="shared" si="20"/>
        <v>2921</v>
      </c>
      <c r="M303" s="2">
        <f t="shared" si="24"/>
        <v>2687</v>
      </c>
      <c r="N303" s="3">
        <v>41216</v>
      </c>
      <c r="O303" s="3">
        <v>41222</v>
      </c>
      <c r="P303" s="2" t="s">
        <v>13</v>
      </c>
    </row>
    <row r="304" spans="1:16">
      <c r="A304" s="2" t="s">
        <v>34</v>
      </c>
      <c r="B304" s="2" t="s">
        <v>18</v>
      </c>
      <c r="C304" s="2" t="s">
        <v>44</v>
      </c>
      <c r="D304" s="2">
        <v>1700</v>
      </c>
      <c r="E304" s="2" t="s">
        <v>40</v>
      </c>
      <c r="F304" s="3">
        <v>41255</v>
      </c>
      <c r="G304" s="2">
        <v>14</v>
      </c>
      <c r="H304" s="2">
        <v>4</v>
      </c>
      <c r="I304" s="1">
        <f t="shared" si="21"/>
        <v>0.2857142857142857</v>
      </c>
      <c r="J304" s="2">
        <f t="shared" si="22"/>
        <v>23800</v>
      </c>
      <c r="K304" s="2">
        <f t="shared" si="23"/>
        <v>6800</v>
      </c>
      <c r="L304" s="2">
        <f t="shared" si="20"/>
        <v>345</v>
      </c>
      <c r="M304" s="2">
        <f t="shared" si="24"/>
        <v>318</v>
      </c>
      <c r="N304" s="3">
        <v>41257</v>
      </c>
      <c r="O304" s="3">
        <v>41264</v>
      </c>
      <c r="P304" s="2" t="s">
        <v>15</v>
      </c>
    </row>
    <row r="305" spans="1:16">
      <c r="A305" s="2" t="s">
        <v>34</v>
      </c>
      <c r="B305" s="2" t="s">
        <v>14</v>
      </c>
      <c r="C305" s="2" t="s">
        <v>44</v>
      </c>
      <c r="D305" s="2">
        <v>1600</v>
      </c>
      <c r="E305" s="2" t="s">
        <v>40</v>
      </c>
      <c r="F305" s="3">
        <v>40951</v>
      </c>
      <c r="G305" s="2">
        <v>35</v>
      </c>
      <c r="H305" s="2">
        <v>1</v>
      </c>
      <c r="I305" s="1">
        <f t="shared" si="21"/>
        <v>2.8571428571428571E-2</v>
      </c>
      <c r="J305" s="2">
        <f t="shared" si="22"/>
        <v>56000</v>
      </c>
      <c r="K305" s="2">
        <f t="shared" si="23"/>
        <v>1600</v>
      </c>
      <c r="L305" s="2">
        <f t="shared" si="20"/>
        <v>812</v>
      </c>
      <c r="M305" s="2">
        <f t="shared" si="24"/>
        <v>747</v>
      </c>
      <c r="N305" s="3">
        <v>40953</v>
      </c>
      <c r="O305" s="3">
        <v>40960</v>
      </c>
      <c r="P305" s="2" t="s">
        <v>17</v>
      </c>
    </row>
    <row r="306" spans="1:16">
      <c r="A306" s="2" t="s">
        <v>34</v>
      </c>
      <c r="B306" s="2" t="s">
        <v>12</v>
      </c>
      <c r="C306" s="2" t="s">
        <v>43</v>
      </c>
      <c r="D306" s="2">
        <v>1200</v>
      </c>
      <c r="E306" s="2" t="s">
        <v>40</v>
      </c>
      <c r="F306" s="3">
        <v>40938</v>
      </c>
      <c r="G306" s="2">
        <v>10</v>
      </c>
      <c r="H306" s="2">
        <v>1</v>
      </c>
      <c r="I306" s="1">
        <f t="shared" si="21"/>
        <v>0.1</v>
      </c>
      <c r="J306" s="2">
        <f t="shared" si="22"/>
        <v>12000</v>
      </c>
      <c r="K306" s="2">
        <f t="shared" si="23"/>
        <v>1200</v>
      </c>
      <c r="L306" s="2">
        <f t="shared" si="20"/>
        <v>174</v>
      </c>
      <c r="M306" s="2">
        <f t="shared" si="24"/>
        <v>160</v>
      </c>
      <c r="N306" s="3">
        <v>40940</v>
      </c>
      <c r="O306" s="3">
        <v>40947</v>
      </c>
      <c r="P306" s="2" t="s">
        <v>19</v>
      </c>
    </row>
    <row r="307" spans="1:16">
      <c r="A307" s="2" t="s">
        <v>34</v>
      </c>
      <c r="B307" s="2" t="s">
        <v>9</v>
      </c>
      <c r="C307" s="2" t="s">
        <v>42</v>
      </c>
      <c r="D307" s="2">
        <v>850</v>
      </c>
      <c r="E307" s="2" t="s">
        <v>40</v>
      </c>
      <c r="F307" s="3">
        <v>41018</v>
      </c>
      <c r="G307" s="2">
        <v>26</v>
      </c>
      <c r="H307" s="2">
        <v>0</v>
      </c>
      <c r="I307" s="1">
        <f t="shared" si="21"/>
        <v>0</v>
      </c>
      <c r="J307" s="2">
        <f t="shared" si="22"/>
        <v>22100</v>
      </c>
      <c r="K307" s="2">
        <f t="shared" si="23"/>
        <v>0</v>
      </c>
      <c r="L307" s="2">
        <f t="shared" si="20"/>
        <v>321</v>
      </c>
      <c r="M307" s="2">
        <f t="shared" si="24"/>
        <v>295</v>
      </c>
      <c r="N307" s="3">
        <v>41020</v>
      </c>
      <c r="O307" s="3">
        <v>41026</v>
      </c>
      <c r="P307" s="2" t="s">
        <v>21</v>
      </c>
    </row>
    <row r="308" spans="1:16">
      <c r="A308" s="2" t="s">
        <v>34</v>
      </c>
      <c r="B308" s="2" t="s">
        <v>16</v>
      </c>
      <c r="C308" s="2" t="s">
        <v>42</v>
      </c>
      <c r="D308" s="2">
        <v>2000</v>
      </c>
      <c r="E308" s="2" t="s">
        <v>40</v>
      </c>
      <c r="F308" s="3">
        <v>41191</v>
      </c>
      <c r="G308" s="2">
        <v>26</v>
      </c>
      <c r="H308" s="2">
        <v>4</v>
      </c>
      <c r="I308" s="1">
        <f t="shared" si="21"/>
        <v>0.15384615384615385</v>
      </c>
      <c r="J308" s="2">
        <f t="shared" si="22"/>
        <v>52000</v>
      </c>
      <c r="K308" s="2">
        <f t="shared" si="23"/>
        <v>8000</v>
      </c>
      <c r="L308" s="2">
        <f t="shared" si="20"/>
        <v>754</v>
      </c>
      <c r="M308" s="2">
        <f t="shared" si="24"/>
        <v>694</v>
      </c>
      <c r="N308" s="3">
        <v>41193</v>
      </c>
      <c r="O308" s="3">
        <v>41200</v>
      </c>
      <c r="P308" s="2" t="s">
        <v>11</v>
      </c>
    </row>
    <row r="309" spans="1:16">
      <c r="A309" s="2" t="s">
        <v>34</v>
      </c>
      <c r="B309" s="2" t="s">
        <v>20</v>
      </c>
      <c r="C309" s="2" t="s">
        <v>45</v>
      </c>
      <c r="D309" s="2">
        <v>2500</v>
      </c>
      <c r="E309" s="2" t="s">
        <v>40</v>
      </c>
      <c r="F309" s="3">
        <v>40969</v>
      </c>
      <c r="G309" s="2">
        <v>11</v>
      </c>
      <c r="H309" s="2">
        <v>0</v>
      </c>
      <c r="I309" s="1">
        <f t="shared" si="21"/>
        <v>0</v>
      </c>
      <c r="J309" s="2">
        <f t="shared" si="22"/>
        <v>27500</v>
      </c>
      <c r="K309" s="2">
        <f t="shared" si="23"/>
        <v>0</v>
      </c>
      <c r="L309" s="2">
        <f t="shared" si="20"/>
        <v>399</v>
      </c>
      <c r="M309" s="2">
        <f t="shared" si="24"/>
        <v>367</v>
      </c>
      <c r="N309" s="3">
        <v>40971</v>
      </c>
      <c r="O309" s="3">
        <v>40977</v>
      </c>
      <c r="P309" s="2" t="s">
        <v>13</v>
      </c>
    </row>
    <row r="310" spans="1:16">
      <c r="A310" s="2" t="s">
        <v>35</v>
      </c>
      <c r="B310" s="2" t="s">
        <v>18</v>
      </c>
      <c r="C310" s="2" t="s">
        <v>44</v>
      </c>
      <c r="D310" s="2">
        <v>800</v>
      </c>
      <c r="E310" s="2" t="s">
        <v>40</v>
      </c>
      <c r="F310" s="3">
        <v>41093</v>
      </c>
      <c r="G310" s="2">
        <v>12</v>
      </c>
      <c r="H310" s="2">
        <v>2</v>
      </c>
      <c r="I310" s="1">
        <f t="shared" si="21"/>
        <v>0.16666666666666666</v>
      </c>
      <c r="J310" s="2">
        <f t="shared" si="22"/>
        <v>9600</v>
      </c>
      <c r="K310" s="2">
        <f t="shared" si="23"/>
        <v>1600</v>
      </c>
      <c r="L310" s="2">
        <f t="shared" si="20"/>
        <v>140</v>
      </c>
      <c r="M310" s="2">
        <f t="shared" si="24"/>
        <v>128</v>
      </c>
      <c r="N310" s="3">
        <v>41095</v>
      </c>
      <c r="O310" s="3">
        <v>41102</v>
      </c>
      <c r="P310" s="2" t="s">
        <v>11</v>
      </c>
    </row>
    <row r="311" spans="1:16">
      <c r="A311" s="2" t="s">
        <v>35</v>
      </c>
      <c r="B311" s="2" t="s">
        <v>9</v>
      </c>
      <c r="C311" s="2" t="s">
        <v>42</v>
      </c>
      <c r="D311" s="2">
        <v>1200</v>
      </c>
      <c r="E311" s="2" t="s">
        <v>40</v>
      </c>
      <c r="F311" s="3">
        <v>41187</v>
      </c>
      <c r="G311" s="2">
        <v>20</v>
      </c>
      <c r="H311" s="2">
        <v>4</v>
      </c>
      <c r="I311" s="1">
        <f t="shared" si="21"/>
        <v>0.2</v>
      </c>
      <c r="J311" s="2">
        <f t="shared" si="22"/>
        <v>24000</v>
      </c>
      <c r="K311" s="2">
        <f t="shared" si="23"/>
        <v>4800</v>
      </c>
      <c r="L311" s="2">
        <f t="shared" si="20"/>
        <v>348</v>
      </c>
      <c r="M311" s="2">
        <f t="shared" si="24"/>
        <v>320</v>
      </c>
      <c r="N311" s="3">
        <v>41189</v>
      </c>
      <c r="O311" s="3">
        <v>41194</v>
      </c>
      <c r="P311" s="2" t="s">
        <v>13</v>
      </c>
    </row>
    <row r="312" spans="1:16">
      <c r="A312" s="2" t="s">
        <v>35</v>
      </c>
      <c r="B312" s="2" t="s">
        <v>16</v>
      </c>
      <c r="C312" s="2" t="s">
        <v>42</v>
      </c>
      <c r="D312" s="2">
        <v>1240</v>
      </c>
      <c r="E312" s="2" t="s">
        <v>40</v>
      </c>
      <c r="F312" s="3">
        <v>40984</v>
      </c>
      <c r="G312" s="2">
        <v>27</v>
      </c>
      <c r="H312" s="2">
        <v>0</v>
      </c>
      <c r="I312" s="1">
        <f t="shared" si="21"/>
        <v>0</v>
      </c>
      <c r="J312" s="2">
        <f t="shared" si="22"/>
        <v>33480</v>
      </c>
      <c r="K312" s="2">
        <f t="shared" si="23"/>
        <v>0</v>
      </c>
      <c r="L312" s="2">
        <f t="shared" si="20"/>
        <v>486</v>
      </c>
      <c r="M312" s="2">
        <f t="shared" si="24"/>
        <v>447</v>
      </c>
      <c r="N312" s="3">
        <v>40986</v>
      </c>
      <c r="O312" s="3">
        <v>40991</v>
      </c>
      <c r="P312" s="2" t="s">
        <v>17</v>
      </c>
    </row>
    <row r="313" spans="1:16">
      <c r="A313" s="2" t="s">
        <v>35</v>
      </c>
      <c r="B313" s="2" t="s">
        <v>23</v>
      </c>
      <c r="C313" s="2" t="s">
        <v>46</v>
      </c>
      <c r="D313" s="2">
        <v>1120</v>
      </c>
      <c r="E313" s="2" t="s">
        <v>40</v>
      </c>
      <c r="F313" s="3">
        <v>41003</v>
      </c>
      <c r="G313" s="2">
        <v>39</v>
      </c>
      <c r="H313" s="2">
        <v>0</v>
      </c>
      <c r="I313" s="1">
        <f t="shared" si="21"/>
        <v>0</v>
      </c>
      <c r="J313" s="2">
        <f t="shared" si="22"/>
        <v>43680</v>
      </c>
      <c r="K313" s="2">
        <f t="shared" si="23"/>
        <v>0</v>
      </c>
      <c r="L313" s="2">
        <f t="shared" si="20"/>
        <v>634</v>
      </c>
      <c r="M313" s="2">
        <f t="shared" si="24"/>
        <v>583</v>
      </c>
      <c r="N313" s="3">
        <v>41005</v>
      </c>
      <c r="O313" s="3">
        <v>41012</v>
      </c>
      <c r="P313" s="2" t="s">
        <v>19</v>
      </c>
    </row>
    <row r="314" spans="1:16">
      <c r="A314" s="2" t="s">
        <v>41</v>
      </c>
      <c r="B314" s="2" t="s">
        <v>9</v>
      </c>
      <c r="C314" s="2" t="s">
        <v>42</v>
      </c>
      <c r="D314" s="2">
        <v>1850</v>
      </c>
      <c r="E314" s="2" t="s">
        <v>10</v>
      </c>
      <c r="F314" s="3">
        <v>41045</v>
      </c>
      <c r="G314" s="2">
        <v>12</v>
      </c>
      <c r="H314" s="2">
        <v>1</v>
      </c>
      <c r="I314" s="1">
        <f t="shared" si="21"/>
        <v>8.3333333333333329E-2</v>
      </c>
      <c r="J314" s="2">
        <f t="shared" si="22"/>
        <v>22200</v>
      </c>
      <c r="K314" s="2">
        <f t="shared" si="23"/>
        <v>1850</v>
      </c>
      <c r="L314" s="2">
        <f t="shared" si="20"/>
        <v>322</v>
      </c>
      <c r="M314" s="2">
        <f t="shared" si="24"/>
        <v>296</v>
      </c>
      <c r="N314" s="3">
        <v>41047</v>
      </c>
      <c r="O314" s="3">
        <v>41054</v>
      </c>
      <c r="P314" s="2" t="s">
        <v>11</v>
      </c>
    </row>
    <row r="315" spans="1:16">
      <c r="A315" s="2" t="s">
        <v>41</v>
      </c>
      <c r="B315" s="2" t="s">
        <v>9</v>
      </c>
      <c r="C315" s="2" t="s">
        <v>42</v>
      </c>
      <c r="D315" s="2">
        <v>1900</v>
      </c>
      <c r="E315" s="2" t="s">
        <v>36</v>
      </c>
      <c r="F315" s="3">
        <v>41139</v>
      </c>
      <c r="G315" s="2">
        <v>10</v>
      </c>
      <c r="H315" s="2">
        <v>1</v>
      </c>
      <c r="I315" s="1">
        <f t="shared" si="21"/>
        <v>0.1</v>
      </c>
      <c r="J315" s="2">
        <f t="shared" si="22"/>
        <v>19000</v>
      </c>
      <c r="K315" s="2">
        <f t="shared" si="23"/>
        <v>1900</v>
      </c>
      <c r="L315" s="2">
        <f t="shared" si="20"/>
        <v>276</v>
      </c>
      <c r="M315" s="2">
        <f t="shared" si="24"/>
        <v>254</v>
      </c>
      <c r="N315" s="3">
        <v>41141</v>
      </c>
      <c r="O315" s="3">
        <v>41148</v>
      </c>
      <c r="P315" s="2" t="s">
        <v>15</v>
      </c>
    </row>
    <row r="316" spans="1:16">
      <c r="A316" s="2" t="s">
        <v>41</v>
      </c>
      <c r="B316" s="2" t="s">
        <v>9</v>
      </c>
      <c r="C316" s="2" t="s">
        <v>42</v>
      </c>
      <c r="D316" s="2">
        <v>1800</v>
      </c>
      <c r="E316" s="2" t="s">
        <v>37</v>
      </c>
      <c r="F316" s="3">
        <v>41172</v>
      </c>
      <c r="G316" s="2">
        <v>8</v>
      </c>
      <c r="H316" s="2">
        <v>1</v>
      </c>
      <c r="I316" s="1">
        <f t="shared" si="21"/>
        <v>0.125</v>
      </c>
      <c r="J316" s="2">
        <f t="shared" si="22"/>
        <v>14400</v>
      </c>
      <c r="K316" s="2">
        <f t="shared" si="23"/>
        <v>1800</v>
      </c>
      <c r="L316" s="2">
        <f t="shared" si="20"/>
        <v>209</v>
      </c>
      <c r="M316" s="2">
        <f t="shared" si="24"/>
        <v>192</v>
      </c>
      <c r="N316" s="3">
        <v>41174</v>
      </c>
      <c r="O316" s="3">
        <v>41180</v>
      </c>
      <c r="P316" s="2" t="s">
        <v>19</v>
      </c>
    </row>
    <row r="317" spans="1:16">
      <c r="A317" s="2" t="s">
        <v>41</v>
      </c>
      <c r="B317" s="2" t="s">
        <v>9</v>
      </c>
      <c r="C317" s="2" t="s">
        <v>42</v>
      </c>
      <c r="D317" s="2">
        <v>1870</v>
      </c>
      <c r="E317" s="2" t="s">
        <v>38</v>
      </c>
      <c r="F317" s="3">
        <v>41035</v>
      </c>
      <c r="G317" s="2">
        <v>20</v>
      </c>
      <c r="H317" s="2">
        <v>0</v>
      </c>
      <c r="I317" s="1">
        <f t="shared" si="21"/>
        <v>0</v>
      </c>
      <c r="J317" s="2">
        <f t="shared" si="22"/>
        <v>37400</v>
      </c>
      <c r="K317" s="2">
        <f t="shared" si="23"/>
        <v>0</v>
      </c>
      <c r="L317" s="2">
        <f t="shared" si="20"/>
        <v>543</v>
      </c>
      <c r="M317" s="2">
        <f t="shared" si="24"/>
        <v>499</v>
      </c>
      <c r="N317" s="3">
        <v>41037</v>
      </c>
      <c r="O317" s="3">
        <v>41044</v>
      </c>
      <c r="P317" s="2" t="s">
        <v>17</v>
      </c>
    </row>
    <row r="318" spans="1:16">
      <c r="A318" s="2" t="s">
        <v>41</v>
      </c>
      <c r="B318" s="2" t="s">
        <v>9</v>
      </c>
      <c r="C318" s="2" t="s">
        <v>42</v>
      </c>
      <c r="D318" s="2">
        <v>1890</v>
      </c>
      <c r="E318" s="2" t="s">
        <v>39</v>
      </c>
      <c r="F318" s="3">
        <v>41190</v>
      </c>
      <c r="G318" s="2">
        <v>16</v>
      </c>
      <c r="H318" s="2">
        <v>0</v>
      </c>
      <c r="I318" s="1">
        <f t="shared" si="21"/>
        <v>0</v>
      </c>
      <c r="J318" s="2">
        <f t="shared" si="22"/>
        <v>30240</v>
      </c>
      <c r="K318" s="2">
        <f t="shared" si="23"/>
        <v>0</v>
      </c>
      <c r="L318" s="2">
        <f t="shared" si="20"/>
        <v>439</v>
      </c>
      <c r="M318" s="2">
        <f t="shared" si="24"/>
        <v>404</v>
      </c>
      <c r="N318" s="3">
        <v>41192</v>
      </c>
      <c r="O318" s="3">
        <v>41199</v>
      </c>
      <c r="P318" s="2" t="s">
        <v>13</v>
      </c>
    </row>
    <row r="319" spans="1:16">
      <c r="A319" s="2" t="s">
        <v>41</v>
      </c>
      <c r="B319" s="2" t="s">
        <v>9</v>
      </c>
      <c r="C319" s="2" t="s">
        <v>42</v>
      </c>
      <c r="D319" s="2">
        <v>1850</v>
      </c>
      <c r="E319" s="2" t="s">
        <v>40</v>
      </c>
      <c r="F319" s="3">
        <v>40969</v>
      </c>
      <c r="G319" s="2">
        <v>12</v>
      </c>
      <c r="H319" s="2">
        <v>1</v>
      </c>
      <c r="I319" s="1">
        <f t="shared" si="21"/>
        <v>8.3333333333333329E-2</v>
      </c>
      <c r="J319" s="2">
        <f t="shared" si="22"/>
        <v>22200</v>
      </c>
      <c r="K319" s="2">
        <f t="shared" si="23"/>
        <v>1850</v>
      </c>
      <c r="L319" s="2">
        <f t="shared" si="20"/>
        <v>322</v>
      </c>
      <c r="M319" s="2">
        <f t="shared" si="24"/>
        <v>296</v>
      </c>
      <c r="N319" s="3">
        <v>40971</v>
      </c>
      <c r="O319" s="3">
        <v>40977</v>
      </c>
      <c r="P319" s="2" t="s">
        <v>15</v>
      </c>
    </row>
    <row r="320" spans="1:16">
      <c r="A320" s="2" t="s">
        <v>41</v>
      </c>
      <c r="B320" s="2" t="s">
        <v>12</v>
      </c>
      <c r="C320" s="2" t="s">
        <v>43</v>
      </c>
      <c r="D320" s="2">
        <v>1860</v>
      </c>
      <c r="E320" s="2" t="s">
        <v>38</v>
      </c>
      <c r="F320" s="3">
        <v>41035</v>
      </c>
      <c r="G320" s="2">
        <v>10</v>
      </c>
      <c r="H320" s="2">
        <v>1</v>
      </c>
      <c r="I320" s="1">
        <f t="shared" si="21"/>
        <v>0.1</v>
      </c>
      <c r="J320" s="2">
        <f t="shared" si="22"/>
        <v>18600</v>
      </c>
      <c r="K320" s="2">
        <f t="shared" si="23"/>
        <v>1860</v>
      </c>
      <c r="L320" s="2">
        <f t="shared" si="20"/>
        <v>270</v>
      </c>
      <c r="M320" s="2">
        <f t="shared" si="24"/>
        <v>248</v>
      </c>
      <c r="N320" s="3">
        <v>41037</v>
      </c>
      <c r="O320" s="3">
        <v>41044</v>
      </c>
      <c r="P320" s="2" t="s">
        <v>11</v>
      </c>
    </row>
    <row r="321" spans="1:16">
      <c r="A321" s="2" t="s">
        <v>41</v>
      </c>
      <c r="B321" s="2" t="s">
        <v>12</v>
      </c>
      <c r="C321" s="2" t="s">
        <v>43</v>
      </c>
      <c r="D321" s="2">
        <v>1820</v>
      </c>
      <c r="E321" s="2" t="s">
        <v>39</v>
      </c>
      <c r="F321" s="3">
        <v>41228</v>
      </c>
      <c r="G321" s="2">
        <v>5</v>
      </c>
      <c r="H321" s="2">
        <v>0</v>
      </c>
      <c r="I321" s="1">
        <f t="shared" si="21"/>
        <v>0</v>
      </c>
      <c r="J321" s="2">
        <f t="shared" si="22"/>
        <v>9100</v>
      </c>
      <c r="K321" s="2">
        <f t="shared" si="23"/>
        <v>0</v>
      </c>
      <c r="L321" s="2">
        <f t="shared" si="20"/>
        <v>132</v>
      </c>
      <c r="M321" s="2">
        <f t="shared" si="24"/>
        <v>122</v>
      </c>
      <c r="N321" s="3">
        <v>41230</v>
      </c>
      <c r="O321" s="3">
        <v>41236</v>
      </c>
      <c r="P321" s="2" t="s">
        <v>13</v>
      </c>
    </row>
    <row r="322" spans="1:16">
      <c r="A322" s="2" t="s">
        <v>41</v>
      </c>
      <c r="B322" s="2" t="s">
        <v>12</v>
      </c>
      <c r="C322" s="2" t="s">
        <v>43</v>
      </c>
      <c r="D322" s="2">
        <v>1840</v>
      </c>
      <c r="E322" s="2" t="s">
        <v>40</v>
      </c>
      <c r="F322" s="3">
        <v>40959</v>
      </c>
      <c r="G322" s="2">
        <v>12</v>
      </c>
      <c r="H322" s="2">
        <v>2</v>
      </c>
      <c r="I322" s="1">
        <f t="shared" si="21"/>
        <v>0.16666666666666666</v>
      </c>
      <c r="J322" s="2">
        <f t="shared" si="22"/>
        <v>22080</v>
      </c>
      <c r="K322" s="2">
        <f t="shared" si="23"/>
        <v>3680</v>
      </c>
      <c r="L322" s="2">
        <f t="shared" si="20"/>
        <v>320</v>
      </c>
      <c r="M322" s="2">
        <f t="shared" si="24"/>
        <v>295</v>
      </c>
      <c r="N322" s="3">
        <v>40961</v>
      </c>
      <c r="O322" s="3">
        <v>40968</v>
      </c>
      <c r="P322" s="2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showGridLines="0" zoomScaleNormal="100" workbookViewId="0"/>
  </sheetViews>
  <sheetFormatPr defaultRowHeight="14.25"/>
  <cols>
    <col min="1" max="16384" width="9" style="7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53"/>
  <sheetViews>
    <sheetView showGridLines="0" zoomScaleNormal="100" workbookViewId="0"/>
  </sheetViews>
  <sheetFormatPr defaultRowHeight="14.25"/>
  <cols>
    <col min="1" max="1" width="32.875" style="7" customWidth="1"/>
    <col min="2" max="3" width="18.875" style="7" customWidth="1"/>
    <col min="4" max="4" width="9.375" style="7" customWidth="1"/>
    <col min="5" max="16384" width="9" style="7"/>
  </cols>
  <sheetData>
    <row r="1" spans="1:6" ht="15.75">
      <c r="B1" s="5" t="s">
        <v>73</v>
      </c>
      <c r="C1" s="11">
        <v>1</v>
      </c>
    </row>
    <row r="3" spans="1:6" ht="15.75">
      <c r="A3" s="5" t="s">
        <v>74</v>
      </c>
      <c r="B3" s="5" t="str">
        <f>"Сумма за "&amp;C1&amp; " квартал"</f>
        <v>Сумма за 1 квартал</v>
      </c>
      <c r="C3" s="5" t="str">
        <f>"Сумма за "&amp;C1&amp; " квартал"</f>
        <v>Сумма за 1 квартал</v>
      </c>
    </row>
    <row r="4" spans="1:6" ht="15.75">
      <c r="A4" s="2" t="s">
        <v>75</v>
      </c>
      <c r="B4" s="10">
        <v>740557</v>
      </c>
      <c r="C4" s="10"/>
      <c r="D4" s="9">
        <v>740557</v>
      </c>
    </row>
    <row r="5" spans="1:6" ht="15.75">
      <c r="A5" s="2" t="s">
        <v>76</v>
      </c>
      <c r="B5" s="10">
        <v>436215</v>
      </c>
      <c r="C5" s="10"/>
      <c r="D5" s="9">
        <v>436215</v>
      </c>
    </row>
    <row r="6" spans="1:6" ht="15.75">
      <c r="A6" s="2" t="s">
        <v>77</v>
      </c>
      <c r="B6" s="10">
        <v>509110</v>
      </c>
      <c r="C6" s="10"/>
      <c r="D6" s="9">
        <v>509110</v>
      </c>
    </row>
    <row r="7" spans="1:6" ht="15.75">
      <c r="A7" s="2" t="s">
        <v>78</v>
      </c>
      <c r="B7" s="10">
        <v>742029</v>
      </c>
      <c r="C7" s="10"/>
      <c r="D7" s="9">
        <v>742029</v>
      </c>
    </row>
    <row r="8" spans="1:6" ht="15.75">
      <c r="A8" s="2" t="s">
        <v>79</v>
      </c>
      <c r="B8" s="10">
        <v>368524</v>
      </c>
      <c r="C8" s="10"/>
      <c r="D8" s="9">
        <v>368524</v>
      </c>
    </row>
    <row r="9" spans="1:6" ht="15.75">
      <c r="A9" s="2" t="s">
        <v>80</v>
      </c>
      <c r="B9" s="10">
        <v>126312</v>
      </c>
      <c r="C9" s="10"/>
      <c r="D9" s="9">
        <v>126312</v>
      </c>
    </row>
    <row r="10" spans="1:6" ht="15.75">
      <c r="A10" s="2" t="s">
        <v>81</v>
      </c>
      <c r="B10" s="10">
        <v>886284</v>
      </c>
      <c r="C10" s="10"/>
      <c r="D10" s="9">
        <v>886284</v>
      </c>
    </row>
    <row r="11" spans="1:6" ht="15.75">
      <c r="A11" s="2" t="s">
        <v>82</v>
      </c>
      <c r="B11" s="10">
        <v>290049</v>
      </c>
      <c r="C11" s="10"/>
      <c r="D11" s="9">
        <v>290049</v>
      </c>
    </row>
    <row r="12" spans="1:6" ht="15.75">
      <c r="A12" s="2" t="s">
        <v>83</v>
      </c>
      <c r="B12" s="10">
        <v>133613</v>
      </c>
      <c r="C12" s="10"/>
      <c r="D12" s="9">
        <v>133613</v>
      </c>
    </row>
    <row r="13" spans="1:6" ht="15.75">
      <c r="A13" s="2" t="s">
        <v>84</v>
      </c>
      <c r="B13" s="10">
        <v>381473</v>
      </c>
      <c r="C13" s="10"/>
      <c r="D13" s="9">
        <v>381473</v>
      </c>
      <c r="F13" s="8"/>
    </row>
    <row r="14" spans="1:6" ht="15.75">
      <c r="A14" s="2" t="s">
        <v>85</v>
      </c>
      <c r="B14" s="10">
        <v>473254</v>
      </c>
      <c r="C14" s="10"/>
      <c r="D14" s="9">
        <v>473254</v>
      </c>
      <c r="F14" s="8"/>
    </row>
    <row r="15" spans="1:6" ht="15.75">
      <c r="A15" s="2" t="s">
        <v>86</v>
      </c>
      <c r="B15" s="10">
        <v>126082</v>
      </c>
      <c r="C15" s="10"/>
      <c r="D15" s="9">
        <v>126082</v>
      </c>
      <c r="F15" s="8"/>
    </row>
    <row r="16" spans="1:6" ht="15.75">
      <c r="A16" s="2" t="s">
        <v>87</v>
      </c>
      <c r="B16" s="10">
        <v>168493</v>
      </c>
      <c r="C16" s="10"/>
      <c r="D16" s="9">
        <v>168493</v>
      </c>
      <c r="F16" s="8"/>
    </row>
    <row r="17" spans="1:6" ht="15.75">
      <c r="A17" s="2" t="s">
        <v>88</v>
      </c>
      <c r="B17" s="10">
        <v>420073</v>
      </c>
      <c r="C17" s="10"/>
      <c r="D17" s="9">
        <v>420073</v>
      </c>
      <c r="F17" s="8"/>
    </row>
    <row r="18" spans="1:6" ht="15.75">
      <c r="A18" s="2" t="s">
        <v>89</v>
      </c>
      <c r="B18" s="10">
        <v>180598</v>
      </c>
      <c r="C18" s="10"/>
      <c r="D18" s="9">
        <v>180598</v>
      </c>
    </row>
    <row r="19" spans="1:6" ht="15.75">
      <c r="A19" s="2" t="s">
        <v>90</v>
      </c>
      <c r="B19" s="10">
        <v>668429</v>
      </c>
      <c r="C19" s="10"/>
      <c r="D19" s="9">
        <v>668429</v>
      </c>
    </row>
    <row r="20" spans="1:6" ht="15.75">
      <c r="A20" s="2" t="s">
        <v>91</v>
      </c>
      <c r="B20" s="10">
        <v>309152</v>
      </c>
      <c r="C20" s="10"/>
      <c r="D20" s="9">
        <v>309152</v>
      </c>
    </row>
    <row r="21" spans="1:6" ht="15.75">
      <c r="A21" s="2" t="s">
        <v>92</v>
      </c>
      <c r="B21" s="10">
        <v>201189</v>
      </c>
      <c r="C21" s="10"/>
      <c r="D21" s="9">
        <v>201189</v>
      </c>
    </row>
    <row r="22" spans="1:6" ht="15.75">
      <c r="A22" s="2" t="s">
        <v>93</v>
      </c>
      <c r="B22" s="10">
        <v>725753</v>
      </c>
      <c r="C22" s="10"/>
      <c r="D22" s="9">
        <v>725753</v>
      </c>
    </row>
    <row r="23" spans="1:6" ht="15.75">
      <c r="A23" s="2" t="s">
        <v>94</v>
      </c>
      <c r="B23" s="10">
        <v>630565</v>
      </c>
      <c r="C23" s="10"/>
      <c r="D23" s="9">
        <v>630565</v>
      </c>
    </row>
    <row r="24" spans="1:6" ht="15.75">
      <c r="A24" s="2" t="s">
        <v>95</v>
      </c>
      <c r="B24" s="10">
        <v>116215</v>
      </c>
      <c r="C24" s="10"/>
      <c r="D24" s="9">
        <v>116215</v>
      </c>
    </row>
    <row r="25" spans="1:6" ht="15.75">
      <c r="A25" s="2" t="s">
        <v>96</v>
      </c>
      <c r="B25" s="10">
        <v>668398</v>
      </c>
      <c r="C25" s="10"/>
      <c r="D25" s="9">
        <v>668398</v>
      </c>
    </row>
    <row r="26" spans="1:6" ht="15.75">
      <c r="A26" s="2" t="s">
        <v>97</v>
      </c>
      <c r="B26" s="10">
        <v>525039</v>
      </c>
      <c r="C26" s="10"/>
      <c r="D26" s="9">
        <v>525039</v>
      </c>
    </row>
    <row r="27" spans="1:6" ht="15.75">
      <c r="A27" s="2" t="s">
        <v>98</v>
      </c>
      <c r="B27" s="10">
        <v>796378</v>
      </c>
      <c r="C27" s="10"/>
      <c r="D27" s="9">
        <v>796378</v>
      </c>
    </row>
    <row r="28" spans="1:6" ht="15.75">
      <c r="A28" s="2" t="s">
        <v>99</v>
      </c>
      <c r="B28" s="10">
        <v>318492</v>
      </c>
      <c r="C28" s="10"/>
      <c r="D28" s="9">
        <v>318492</v>
      </c>
    </row>
    <row r="29" spans="1:6" ht="15.75">
      <c r="A29" s="2" t="s">
        <v>100</v>
      </c>
      <c r="B29" s="10">
        <v>544680</v>
      </c>
      <c r="C29" s="10"/>
      <c r="D29" s="9">
        <v>544680</v>
      </c>
    </row>
    <row r="30" spans="1:6" ht="15.75">
      <c r="A30" s="2" t="s">
        <v>101</v>
      </c>
      <c r="B30" s="10">
        <v>537522</v>
      </c>
      <c r="C30" s="10"/>
      <c r="D30" s="9">
        <v>537522</v>
      </c>
    </row>
    <row r="31" spans="1:6" ht="15.75">
      <c r="A31" s="2" t="s">
        <v>102</v>
      </c>
      <c r="B31" s="10">
        <v>693309</v>
      </c>
      <c r="C31" s="10"/>
      <c r="D31" s="9">
        <v>693309</v>
      </c>
    </row>
    <row r="32" spans="1:6" ht="15.75">
      <c r="A32" s="2" t="s">
        <v>103</v>
      </c>
      <c r="B32" s="10">
        <v>405347</v>
      </c>
      <c r="C32" s="10"/>
      <c r="D32" s="9">
        <v>405347</v>
      </c>
    </row>
    <row r="33" spans="1:4" ht="15.75">
      <c r="A33" s="2" t="s">
        <v>104</v>
      </c>
      <c r="B33" s="10">
        <v>367481</v>
      </c>
      <c r="C33" s="10"/>
      <c r="D33" s="9">
        <v>367481</v>
      </c>
    </row>
    <row r="34" spans="1:4" ht="15.75">
      <c r="A34" s="2" t="s">
        <v>105</v>
      </c>
      <c r="B34" s="10">
        <v>677468</v>
      </c>
      <c r="C34" s="10"/>
      <c r="D34" s="9">
        <v>677468</v>
      </c>
    </row>
    <row r="35" spans="1:4" ht="15.75">
      <c r="A35" s="2" t="s">
        <v>106</v>
      </c>
      <c r="B35" s="10">
        <v>562567</v>
      </c>
      <c r="C35" s="10"/>
      <c r="D35" s="9">
        <v>562567</v>
      </c>
    </row>
    <row r="36" spans="1:4" ht="15.75">
      <c r="A36" s="2" t="s">
        <v>107</v>
      </c>
      <c r="B36" s="10">
        <v>318812</v>
      </c>
      <c r="C36" s="10"/>
      <c r="D36" s="9">
        <v>318812</v>
      </c>
    </row>
    <row r="37" spans="1:4" ht="15.75">
      <c r="A37" s="2" t="s">
        <v>108</v>
      </c>
      <c r="B37" s="10">
        <v>501994</v>
      </c>
      <c r="C37" s="10"/>
      <c r="D37" s="9">
        <v>501994</v>
      </c>
    </row>
    <row r="38" spans="1:4" ht="15.75">
      <c r="A38" s="2" t="s">
        <v>109</v>
      </c>
      <c r="B38" s="10">
        <v>725351</v>
      </c>
      <c r="C38" s="10"/>
      <c r="D38" s="9">
        <v>725351</v>
      </c>
    </row>
    <row r="39" spans="1:4" ht="15.75">
      <c r="A39" s="2" t="s">
        <v>110</v>
      </c>
      <c r="B39" s="10">
        <v>668914</v>
      </c>
      <c r="C39" s="10"/>
      <c r="D39" s="9">
        <v>668914</v>
      </c>
    </row>
    <row r="40" spans="1:4" ht="15.75">
      <c r="A40" s="2" t="s">
        <v>111</v>
      </c>
      <c r="B40" s="10">
        <v>850537</v>
      </c>
      <c r="C40" s="10"/>
      <c r="D40" s="9">
        <v>850537</v>
      </c>
    </row>
    <row r="41" spans="1:4" ht="15.75">
      <c r="A41" s="2" t="s">
        <v>112</v>
      </c>
      <c r="B41" s="10">
        <v>609914</v>
      </c>
      <c r="C41" s="10"/>
      <c r="D41" s="9">
        <v>609914</v>
      </c>
    </row>
    <row r="42" spans="1:4" ht="15.75">
      <c r="A42" s="2" t="s">
        <v>113</v>
      </c>
      <c r="B42" s="10">
        <v>750046</v>
      </c>
      <c r="C42" s="10"/>
      <c r="D42" s="9">
        <v>750046</v>
      </c>
    </row>
    <row r="43" spans="1:4" ht="15.75">
      <c r="A43" s="2" t="s">
        <v>114</v>
      </c>
      <c r="B43" s="10">
        <v>680181</v>
      </c>
      <c r="C43" s="10"/>
      <c r="D43" s="9">
        <v>680181</v>
      </c>
    </row>
    <row r="44" spans="1:4" ht="15.75">
      <c r="A44" s="2" t="s">
        <v>115</v>
      </c>
      <c r="B44" s="10">
        <v>693664</v>
      </c>
      <c r="C44" s="10"/>
      <c r="D44" s="9">
        <v>693664</v>
      </c>
    </row>
    <row r="45" spans="1:4" ht="15.75">
      <c r="A45" s="2" t="s">
        <v>116</v>
      </c>
      <c r="B45" s="10">
        <v>214034</v>
      </c>
      <c r="C45" s="10"/>
      <c r="D45" s="9">
        <v>214034</v>
      </c>
    </row>
    <row r="46" spans="1:4" ht="15.75">
      <c r="A46" s="2" t="s">
        <v>117</v>
      </c>
      <c r="B46" s="10">
        <v>706300</v>
      </c>
      <c r="C46" s="10"/>
      <c r="D46" s="9">
        <v>706300</v>
      </c>
    </row>
    <row r="47" spans="1:4" ht="15.75">
      <c r="A47" s="2" t="s">
        <v>118</v>
      </c>
      <c r="B47" s="10">
        <v>297786</v>
      </c>
      <c r="C47" s="10"/>
      <c r="D47" s="9">
        <v>297786</v>
      </c>
    </row>
    <row r="48" spans="1:4" ht="15.75">
      <c r="A48" s="2" t="s">
        <v>119</v>
      </c>
      <c r="B48" s="10">
        <v>363532</v>
      </c>
      <c r="C48" s="10"/>
      <c r="D48" s="9">
        <v>363532</v>
      </c>
    </row>
    <row r="49" spans="1:4" ht="15.75">
      <c r="A49" s="2" t="s">
        <v>120</v>
      </c>
      <c r="B49" s="10">
        <v>178355</v>
      </c>
      <c r="C49" s="10"/>
      <c r="D49" s="9">
        <v>178355</v>
      </c>
    </row>
    <row r="50" spans="1:4" ht="15.75">
      <c r="A50" s="2" t="s">
        <v>121</v>
      </c>
      <c r="B50" s="10">
        <v>403850</v>
      </c>
      <c r="C50" s="10"/>
      <c r="D50" s="9">
        <v>403850</v>
      </c>
    </row>
    <row r="51" spans="1:4" ht="15.75">
      <c r="A51" s="2" t="s">
        <v>122</v>
      </c>
      <c r="B51" s="10">
        <v>809770</v>
      </c>
      <c r="C51" s="10"/>
      <c r="D51" s="9">
        <v>809770</v>
      </c>
    </row>
    <row r="52" spans="1:4" ht="15.75">
      <c r="A52" s="2" t="s">
        <v>123</v>
      </c>
      <c r="B52" s="10">
        <v>307736</v>
      </c>
      <c r="C52" s="10"/>
      <c r="D52" s="9">
        <v>307736</v>
      </c>
    </row>
    <row r="53" spans="1:4" ht="15.75">
      <c r="A53" s="2" t="s">
        <v>124</v>
      </c>
      <c r="B53" s="10">
        <v>296970</v>
      </c>
      <c r="C53" s="10"/>
      <c r="D53" s="9">
        <v>296970</v>
      </c>
    </row>
  </sheetData>
  <conditionalFormatting sqref="D4:D53">
    <cfRule type="expression" dxfId="3" priority="1">
      <formula>AND($E4=$B$3,D$1=$B$4)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53"/>
  <sheetViews>
    <sheetView showGridLines="0" zoomScaleNormal="100" workbookViewId="0"/>
  </sheetViews>
  <sheetFormatPr defaultRowHeight="14.25"/>
  <cols>
    <col min="1" max="1" width="32.875" style="7" customWidth="1"/>
    <col min="2" max="2" width="18.875" style="7" customWidth="1"/>
    <col min="3" max="3" width="19.875" style="7" customWidth="1"/>
    <col min="4" max="4" width="10.75" style="7" customWidth="1"/>
    <col min="5" max="16384" width="9" style="7"/>
  </cols>
  <sheetData>
    <row r="1" spans="1:4" ht="15.75">
      <c r="B1" s="5" t="s">
        <v>73</v>
      </c>
      <c r="C1" s="11">
        <v>2</v>
      </c>
    </row>
    <row r="3" spans="1:4" ht="15.75">
      <c r="A3" s="5" t="s">
        <v>74</v>
      </c>
      <c r="B3" s="5" t="str">
        <f>"Сумма за "&amp;C1&amp; " квартал"</f>
        <v>Сумма за 2 квартал</v>
      </c>
      <c r="C3" s="5" t="str">
        <f>"Сумма за "&amp;C1&amp; " квартала"</f>
        <v>Сумма за 2 квартала</v>
      </c>
    </row>
    <row r="4" spans="1:4" ht="15.75">
      <c r="A4" s="2" t="s">
        <v>75</v>
      </c>
      <c r="B4" s="10">
        <v>389990</v>
      </c>
      <c r="C4" s="10"/>
      <c r="D4" s="9">
        <v>1130547</v>
      </c>
    </row>
    <row r="5" spans="1:4" ht="15.75">
      <c r="A5" s="2" t="s">
        <v>76</v>
      </c>
      <c r="B5" s="10">
        <v>140341</v>
      </c>
      <c r="C5" s="10"/>
      <c r="D5" s="9">
        <v>576556</v>
      </c>
    </row>
    <row r="6" spans="1:4" ht="15.75">
      <c r="A6" s="2" t="s">
        <v>77</v>
      </c>
      <c r="B6" s="10">
        <v>119886</v>
      </c>
      <c r="C6" s="10"/>
      <c r="D6" s="9">
        <v>628996</v>
      </c>
    </row>
    <row r="7" spans="1:4" ht="15.75">
      <c r="A7" s="2" t="s">
        <v>78</v>
      </c>
      <c r="B7" s="10">
        <v>442084</v>
      </c>
      <c r="C7" s="10"/>
      <c r="D7" s="9">
        <v>1184113</v>
      </c>
    </row>
    <row r="8" spans="1:4" ht="15.75">
      <c r="A8" s="2" t="s">
        <v>79</v>
      </c>
      <c r="B8" s="10">
        <v>886285</v>
      </c>
      <c r="C8" s="10"/>
      <c r="D8" s="9">
        <v>1254809</v>
      </c>
    </row>
    <row r="9" spans="1:4" ht="15.75">
      <c r="A9" s="2" t="s">
        <v>80</v>
      </c>
      <c r="B9" s="10">
        <v>769439</v>
      </c>
      <c r="C9" s="10"/>
      <c r="D9" s="9">
        <v>895751</v>
      </c>
    </row>
    <row r="10" spans="1:4" ht="15.75">
      <c r="A10" s="2" t="s">
        <v>81</v>
      </c>
      <c r="B10" s="10">
        <v>689994</v>
      </c>
      <c r="C10" s="10"/>
      <c r="D10" s="9">
        <v>1576278</v>
      </c>
    </row>
    <row r="11" spans="1:4" ht="15.75">
      <c r="A11" s="2" t="s">
        <v>82</v>
      </c>
      <c r="B11" s="10">
        <v>636616</v>
      </c>
      <c r="C11" s="10"/>
      <c r="D11" s="9">
        <v>926665</v>
      </c>
    </row>
    <row r="12" spans="1:4" ht="15.75">
      <c r="A12" s="2" t="s">
        <v>83</v>
      </c>
      <c r="B12" s="10">
        <v>189906</v>
      </c>
      <c r="C12" s="10"/>
      <c r="D12" s="9">
        <v>323519</v>
      </c>
    </row>
    <row r="13" spans="1:4" ht="15.75">
      <c r="A13" s="2" t="s">
        <v>84</v>
      </c>
      <c r="B13" s="10">
        <v>817198</v>
      </c>
      <c r="C13" s="10"/>
      <c r="D13" s="9">
        <v>1198671</v>
      </c>
    </row>
    <row r="14" spans="1:4" ht="15.75">
      <c r="A14" s="2" t="s">
        <v>85</v>
      </c>
      <c r="B14" s="10">
        <v>538780</v>
      </c>
      <c r="C14" s="10"/>
      <c r="D14" s="9">
        <v>1012034</v>
      </c>
    </row>
    <row r="15" spans="1:4" ht="15.75">
      <c r="A15" s="2" t="s">
        <v>86</v>
      </c>
      <c r="B15" s="10">
        <v>566657</v>
      </c>
      <c r="C15" s="10"/>
      <c r="D15" s="9">
        <v>692739</v>
      </c>
    </row>
    <row r="16" spans="1:4" ht="15.75">
      <c r="A16" s="2" t="s">
        <v>87</v>
      </c>
      <c r="B16" s="10">
        <v>246243</v>
      </c>
      <c r="C16" s="10"/>
      <c r="D16" s="9">
        <v>414736</v>
      </c>
    </row>
    <row r="17" spans="1:4" ht="15.75">
      <c r="A17" s="2" t="s">
        <v>88</v>
      </c>
      <c r="B17" s="10">
        <v>101109</v>
      </c>
      <c r="C17" s="10"/>
      <c r="D17" s="9">
        <v>521182</v>
      </c>
    </row>
    <row r="18" spans="1:4" ht="15.75">
      <c r="A18" s="2" t="s">
        <v>89</v>
      </c>
      <c r="B18" s="10">
        <v>155877</v>
      </c>
      <c r="C18" s="10"/>
      <c r="D18" s="9">
        <v>336475</v>
      </c>
    </row>
    <row r="19" spans="1:4" ht="15.75">
      <c r="A19" s="2" t="s">
        <v>90</v>
      </c>
      <c r="B19" s="10">
        <v>730408</v>
      </c>
      <c r="C19" s="10"/>
      <c r="D19" s="9">
        <v>1398837</v>
      </c>
    </row>
    <row r="20" spans="1:4" ht="15.75">
      <c r="A20" s="2" t="s">
        <v>91</v>
      </c>
      <c r="B20" s="10">
        <v>549688</v>
      </c>
      <c r="C20" s="10"/>
      <c r="D20" s="9">
        <v>858840</v>
      </c>
    </row>
    <row r="21" spans="1:4" ht="15.75">
      <c r="A21" s="2" t="s">
        <v>92</v>
      </c>
      <c r="B21" s="10">
        <v>329106</v>
      </c>
      <c r="C21" s="10"/>
      <c r="D21" s="9">
        <v>530295</v>
      </c>
    </row>
    <row r="22" spans="1:4" ht="15.75">
      <c r="A22" s="2" t="s">
        <v>93</v>
      </c>
      <c r="B22" s="10">
        <v>752464</v>
      </c>
      <c r="C22" s="10"/>
      <c r="D22" s="9">
        <v>1478217</v>
      </c>
    </row>
    <row r="23" spans="1:4" ht="15.75">
      <c r="A23" s="2" t="s">
        <v>94</v>
      </c>
      <c r="B23" s="10">
        <v>894942</v>
      </c>
      <c r="C23" s="10"/>
      <c r="D23" s="9">
        <v>1525507</v>
      </c>
    </row>
    <row r="24" spans="1:4" ht="15.75">
      <c r="A24" s="2" t="s">
        <v>95</v>
      </c>
      <c r="B24" s="10">
        <v>113777</v>
      </c>
      <c r="C24" s="10"/>
      <c r="D24" s="9">
        <v>229992</v>
      </c>
    </row>
    <row r="25" spans="1:4" ht="15.75">
      <c r="A25" s="2" t="s">
        <v>96</v>
      </c>
      <c r="B25" s="10">
        <v>254408</v>
      </c>
      <c r="C25" s="10"/>
      <c r="D25" s="9">
        <v>922806</v>
      </c>
    </row>
    <row r="26" spans="1:4" ht="15.75">
      <c r="A26" s="2" t="s">
        <v>97</v>
      </c>
      <c r="B26" s="10">
        <v>488730</v>
      </c>
      <c r="C26" s="10"/>
      <c r="D26" s="9">
        <v>1013769</v>
      </c>
    </row>
    <row r="27" spans="1:4" ht="15.75">
      <c r="A27" s="2" t="s">
        <v>98</v>
      </c>
      <c r="B27" s="10">
        <v>143445</v>
      </c>
      <c r="C27" s="10"/>
      <c r="D27" s="9">
        <v>939823</v>
      </c>
    </row>
    <row r="28" spans="1:4" ht="15.75">
      <c r="A28" s="2" t="s">
        <v>99</v>
      </c>
      <c r="B28" s="10">
        <v>722245</v>
      </c>
      <c r="C28" s="10"/>
      <c r="D28" s="9">
        <v>1040737</v>
      </c>
    </row>
    <row r="29" spans="1:4" ht="15.75">
      <c r="A29" s="2" t="s">
        <v>100</v>
      </c>
      <c r="B29" s="10">
        <v>423040</v>
      </c>
      <c r="C29" s="10"/>
      <c r="D29" s="9">
        <v>967720</v>
      </c>
    </row>
    <row r="30" spans="1:4" ht="15.75">
      <c r="A30" s="2" t="s">
        <v>101</v>
      </c>
      <c r="B30" s="10">
        <v>664843</v>
      </c>
      <c r="C30" s="10"/>
      <c r="D30" s="9">
        <v>1202365</v>
      </c>
    </row>
    <row r="31" spans="1:4" ht="15.75">
      <c r="A31" s="2" t="s">
        <v>102</v>
      </c>
      <c r="B31" s="10">
        <v>519237</v>
      </c>
      <c r="C31" s="10"/>
      <c r="D31" s="9">
        <v>1212546</v>
      </c>
    </row>
    <row r="32" spans="1:4" ht="15.75">
      <c r="A32" s="2" t="s">
        <v>103</v>
      </c>
      <c r="B32" s="10">
        <v>536182</v>
      </c>
      <c r="C32" s="10"/>
      <c r="D32" s="9">
        <v>941529</v>
      </c>
    </row>
    <row r="33" spans="1:4" ht="15.75">
      <c r="A33" s="2" t="s">
        <v>104</v>
      </c>
      <c r="B33" s="10">
        <v>186902</v>
      </c>
      <c r="C33" s="10"/>
      <c r="D33" s="9">
        <v>554383</v>
      </c>
    </row>
    <row r="34" spans="1:4" ht="15.75">
      <c r="A34" s="2" t="s">
        <v>105</v>
      </c>
      <c r="B34" s="10">
        <v>399449</v>
      </c>
      <c r="C34" s="10"/>
      <c r="D34" s="9">
        <v>1076917</v>
      </c>
    </row>
    <row r="35" spans="1:4" ht="15.75">
      <c r="A35" s="2" t="s">
        <v>106</v>
      </c>
      <c r="B35" s="10">
        <v>182527</v>
      </c>
      <c r="C35" s="10"/>
      <c r="D35" s="9">
        <v>745094</v>
      </c>
    </row>
    <row r="36" spans="1:4" ht="15.75">
      <c r="A36" s="2" t="s">
        <v>107</v>
      </c>
      <c r="B36" s="10">
        <v>487813</v>
      </c>
      <c r="C36" s="10"/>
      <c r="D36" s="9">
        <v>806625</v>
      </c>
    </row>
    <row r="37" spans="1:4" ht="15.75">
      <c r="A37" s="2" t="s">
        <v>108</v>
      </c>
      <c r="B37" s="10">
        <v>789100</v>
      </c>
      <c r="C37" s="10"/>
      <c r="D37" s="9">
        <v>1291094</v>
      </c>
    </row>
    <row r="38" spans="1:4" ht="15.75">
      <c r="A38" s="2" t="s">
        <v>109</v>
      </c>
      <c r="B38" s="10">
        <v>801273</v>
      </c>
      <c r="C38" s="10"/>
      <c r="D38" s="9">
        <v>1526624</v>
      </c>
    </row>
    <row r="39" spans="1:4" ht="15.75">
      <c r="A39" s="2" t="s">
        <v>110</v>
      </c>
      <c r="B39" s="10">
        <v>767635</v>
      </c>
      <c r="C39" s="10"/>
      <c r="D39" s="9">
        <v>1436549</v>
      </c>
    </row>
    <row r="40" spans="1:4" ht="15.75">
      <c r="A40" s="2" t="s">
        <v>111</v>
      </c>
      <c r="B40" s="10">
        <v>274200</v>
      </c>
      <c r="C40" s="10"/>
      <c r="D40" s="9">
        <v>1124737</v>
      </c>
    </row>
    <row r="41" spans="1:4" ht="15.75">
      <c r="A41" s="2" t="s">
        <v>112</v>
      </c>
      <c r="B41" s="10">
        <v>451665</v>
      </c>
      <c r="C41" s="10"/>
      <c r="D41" s="9">
        <v>1061579</v>
      </c>
    </row>
    <row r="42" spans="1:4" ht="15.75">
      <c r="A42" s="2" t="s">
        <v>113</v>
      </c>
      <c r="B42" s="10">
        <v>428737</v>
      </c>
      <c r="C42" s="10"/>
      <c r="D42" s="9">
        <v>1178783</v>
      </c>
    </row>
    <row r="43" spans="1:4" ht="15.75">
      <c r="A43" s="2" t="s">
        <v>114</v>
      </c>
      <c r="B43" s="10">
        <v>811164</v>
      </c>
      <c r="C43" s="10"/>
      <c r="D43" s="9">
        <v>1491345</v>
      </c>
    </row>
    <row r="44" spans="1:4" ht="15.75">
      <c r="A44" s="2" t="s">
        <v>115</v>
      </c>
      <c r="B44" s="10">
        <v>494972</v>
      </c>
      <c r="C44" s="10"/>
      <c r="D44" s="9">
        <v>1188636</v>
      </c>
    </row>
    <row r="45" spans="1:4" ht="15.75">
      <c r="A45" s="2" t="s">
        <v>116</v>
      </c>
      <c r="B45" s="10">
        <v>838700</v>
      </c>
      <c r="C45" s="10"/>
      <c r="D45" s="9">
        <v>1052734</v>
      </c>
    </row>
    <row r="46" spans="1:4" ht="15.75">
      <c r="A46" s="2" t="s">
        <v>117</v>
      </c>
      <c r="B46" s="10">
        <v>456003</v>
      </c>
      <c r="C46" s="10"/>
      <c r="D46" s="9">
        <v>1162303</v>
      </c>
    </row>
    <row r="47" spans="1:4" ht="15.75">
      <c r="A47" s="2" t="s">
        <v>118</v>
      </c>
      <c r="B47" s="10">
        <v>313900</v>
      </c>
      <c r="C47" s="10"/>
      <c r="D47" s="9">
        <v>611686</v>
      </c>
    </row>
    <row r="48" spans="1:4" ht="15.75">
      <c r="A48" s="2" t="s">
        <v>119</v>
      </c>
      <c r="B48" s="10">
        <v>617701</v>
      </c>
      <c r="C48" s="10"/>
      <c r="D48" s="9">
        <v>981233</v>
      </c>
    </row>
    <row r="49" spans="1:4" ht="15.75">
      <c r="A49" s="2" t="s">
        <v>120</v>
      </c>
      <c r="B49" s="10">
        <v>448079</v>
      </c>
      <c r="C49" s="10"/>
      <c r="D49" s="9">
        <v>626434</v>
      </c>
    </row>
    <row r="50" spans="1:4" ht="15.75">
      <c r="A50" s="2" t="s">
        <v>121</v>
      </c>
      <c r="B50" s="10">
        <v>725913</v>
      </c>
      <c r="C50" s="10"/>
      <c r="D50" s="9">
        <v>1129763</v>
      </c>
    </row>
    <row r="51" spans="1:4" ht="15.75">
      <c r="A51" s="2" t="s">
        <v>122</v>
      </c>
      <c r="B51" s="10">
        <v>492382</v>
      </c>
      <c r="C51" s="10"/>
      <c r="D51" s="9">
        <v>1302152</v>
      </c>
    </row>
    <row r="52" spans="1:4" ht="15.75">
      <c r="A52" s="2" t="s">
        <v>123</v>
      </c>
      <c r="B52" s="10">
        <v>485275</v>
      </c>
      <c r="C52" s="10"/>
      <c r="D52" s="9">
        <v>793011</v>
      </c>
    </row>
    <row r="53" spans="1:4" ht="15.75">
      <c r="A53" s="2" t="s">
        <v>124</v>
      </c>
      <c r="B53" s="10">
        <v>252437</v>
      </c>
      <c r="C53" s="10"/>
      <c r="D53" s="9">
        <v>549407</v>
      </c>
    </row>
  </sheetData>
  <conditionalFormatting sqref="D4:D53">
    <cfRule type="expression" dxfId="2" priority="1">
      <formula>AND($E4=$B$3,D$1=$B$4)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53"/>
  <sheetViews>
    <sheetView showGridLines="0" zoomScaleNormal="100" workbookViewId="0"/>
  </sheetViews>
  <sheetFormatPr defaultRowHeight="14.25"/>
  <cols>
    <col min="1" max="1" width="32.875" style="7" customWidth="1"/>
    <col min="2" max="2" width="18.875" style="7" customWidth="1"/>
    <col min="3" max="3" width="19.875" style="7" customWidth="1"/>
    <col min="4" max="4" width="10.375" style="7" customWidth="1"/>
    <col min="5" max="16384" width="9" style="7"/>
  </cols>
  <sheetData>
    <row r="1" spans="1:4" ht="15.75">
      <c r="B1" s="5" t="s">
        <v>73</v>
      </c>
      <c r="C1" s="11">
        <v>3</v>
      </c>
    </row>
    <row r="3" spans="1:4" ht="15.75">
      <c r="A3" s="5" t="s">
        <v>74</v>
      </c>
      <c r="B3" s="5" t="str">
        <f>"Сумма за "&amp;C1&amp; " квартал"</f>
        <v>Сумма за 3 квартал</v>
      </c>
      <c r="C3" s="5" t="str">
        <f>"Сумма за "&amp;C1&amp; " квартала"</f>
        <v>Сумма за 3 квартала</v>
      </c>
    </row>
    <row r="4" spans="1:4" ht="15.75">
      <c r="A4" s="2" t="s">
        <v>75</v>
      </c>
      <c r="B4" s="10">
        <v>543206</v>
      </c>
      <c r="C4" s="10"/>
      <c r="D4" s="9">
        <v>1673753</v>
      </c>
    </row>
    <row r="5" spans="1:4" ht="15.75">
      <c r="A5" s="2" t="s">
        <v>76</v>
      </c>
      <c r="B5" s="10">
        <v>405582</v>
      </c>
      <c r="C5" s="10"/>
      <c r="D5" s="9">
        <v>982138</v>
      </c>
    </row>
    <row r="6" spans="1:4" ht="15.75">
      <c r="A6" s="2" t="s">
        <v>77</v>
      </c>
      <c r="B6" s="10">
        <v>895343</v>
      </c>
      <c r="C6" s="10"/>
      <c r="D6" s="9">
        <v>1524339</v>
      </c>
    </row>
    <row r="7" spans="1:4" ht="15.75">
      <c r="A7" s="2" t="s">
        <v>78</v>
      </c>
      <c r="B7" s="10">
        <v>410746</v>
      </c>
      <c r="C7" s="10"/>
      <c r="D7" s="9">
        <v>1594859</v>
      </c>
    </row>
    <row r="8" spans="1:4" ht="15.75">
      <c r="A8" s="2" t="s">
        <v>79</v>
      </c>
      <c r="B8" s="10">
        <v>621121</v>
      </c>
      <c r="C8" s="10"/>
      <c r="D8" s="9">
        <v>1875930</v>
      </c>
    </row>
    <row r="9" spans="1:4" ht="15.75">
      <c r="A9" s="2" t="s">
        <v>80</v>
      </c>
      <c r="B9" s="10">
        <v>414307</v>
      </c>
      <c r="C9" s="10"/>
      <c r="D9" s="9">
        <v>1310058</v>
      </c>
    </row>
    <row r="10" spans="1:4" ht="15.75">
      <c r="A10" s="2" t="s">
        <v>81</v>
      </c>
      <c r="B10" s="10">
        <v>100778</v>
      </c>
      <c r="C10" s="10"/>
      <c r="D10" s="9">
        <v>1677056</v>
      </c>
    </row>
    <row r="11" spans="1:4" ht="15.75">
      <c r="A11" s="2" t="s">
        <v>82</v>
      </c>
      <c r="B11" s="10">
        <v>646305</v>
      </c>
      <c r="C11" s="10"/>
      <c r="D11" s="9">
        <v>1572970</v>
      </c>
    </row>
    <row r="12" spans="1:4" ht="15.75">
      <c r="A12" s="2" t="s">
        <v>83</v>
      </c>
      <c r="B12" s="10">
        <v>613065</v>
      </c>
      <c r="C12" s="10"/>
      <c r="D12" s="9">
        <v>936584</v>
      </c>
    </row>
    <row r="13" spans="1:4" ht="15.75">
      <c r="A13" s="2" t="s">
        <v>84</v>
      </c>
      <c r="B13" s="10">
        <v>543626</v>
      </c>
      <c r="C13" s="10"/>
      <c r="D13" s="9">
        <v>1742297</v>
      </c>
    </row>
    <row r="14" spans="1:4" ht="15.75">
      <c r="A14" s="2" t="s">
        <v>85</v>
      </c>
      <c r="B14" s="10">
        <v>553889</v>
      </c>
      <c r="C14" s="10"/>
      <c r="D14" s="9">
        <v>1565923</v>
      </c>
    </row>
    <row r="15" spans="1:4" ht="15.75">
      <c r="A15" s="2" t="s">
        <v>86</v>
      </c>
      <c r="B15" s="10">
        <v>578557</v>
      </c>
      <c r="C15" s="10"/>
      <c r="D15" s="9">
        <v>1271296</v>
      </c>
    </row>
    <row r="16" spans="1:4" ht="15.75">
      <c r="A16" s="2" t="s">
        <v>87</v>
      </c>
      <c r="B16" s="10">
        <v>400481</v>
      </c>
      <c r="C16" s="10"/>
      <c r="D16" s="9">
        <v>815217</v>
      </c>
    </row>
    <row r="17" spans="1:4" ht="15.75">
      <c r="A17" s="2" t="s">
        <v>88</v>
      </c>
      <c r="B17" s="10">
        <v>496308</v>
      </c>
      <c r="C17" s="10"/>
      <c r="D17" s="9">
        <v>1017490</v>
      </c>
    </row>
    <row r="18" spans="1:4" ht="15.75">
      <c r="A18" s="2" t="s">
        <v>89</v>
      </c>
      <c r="B18" s="10">
        <v>211943</v>
      </c>
      <c r="C18" s="10"/>
      <c r="D18" s="9">
        <v>548418</v>
      </c>
    </row>
    <row r="19" spans="1:4" ht="15.75">
      <c r="A19" s="2" t="s">
        <v>90</v>
      </c>
      <c r="B19" s="10">
        <v>351651</v>
      </c>
      <c r="C19" s="10"/>
      <c r="D19" s="9">
        <v>1750488</v>
      </c>
    </row>
    <row r="20" spans="1:4" ht="15.75">
      <c r="A20" s="2" t="s">
        <v>91</v>
      </c>
      <c r="B20" s="10">
        <v>526942</v>
      </c>
      <c r="C20" s="10"/>
      <c r="D20" s="9">
        <v>1385782</v>
      </c>
    </row>
    <row r="21" spans="1:4" ht="15.75">
      <c r="A21" s="2" t="s">
        <v>92</v>
      </c>
      <c r="B21" s="10">
        <v>354297</v>
      </c>
      <c r="C21" s="10"/>
      <c r="D21" s="9">
        <v>884592</v>
      </c>
    </row>
    <row r="22" spans="1:4" ht="15.75">
      <c r="A22" s="2" t="s">
        <v>93</v>
      </c>
      <c r="B22" s="10">
        <v>415733</v>
      </c>
      <c r="C22" s="10"/>
      <c r="D22" s="9">
        <v>1893950</v>
      </c>
    </row>
    <row r="23" spans="1:4" ht="15.75">
      <c r="A23" s="2" t="s">
        <v>94</v>
      </c>
      <c r="B23" s="10">
        <v>144479</v>
      </c>
      <c r="C23" s="10"/>
      <c r="D23" s="9">
        <v>1669986</v>
      </c>
    </row>
    <row r="24" spans="1:4" ht="15.75">
      <c r="A24" s="2" t="s">
        <v>95</v>
      </c>
      <c r="B24" s="10">
        <v>780924</v>
      </c>
      <c r="C24" s="10"/>
      <c r="D24" s="9">
        <v>1010916</v>
      </c>
    </row>
    <row r="25" spans="1:4" ht="15.75">
      <c r="A25" s="2" t="s">
        <v>96</v>
      </c>
      <c r="B25" s="10">
        <v>753300</v>
      </c>
      <c r="C25" s="10"/>
      <c r="D25" s="9">
        <v>1676106</v>
      </c>
    </row>
    <row r="26" spans="1:4" ht="15.75">
      <c r="A26" s="2" t="s">
        <v>97</v>
      </c>
      <c r="B26" s="10">
        <v>812736</v>
      </c>
      <c r="C26" s="10"/>
      <c r="D26" s="9">
        <v>1826505</v>
      </c>
    </row>
    <row r="27" spans="1:4" ht="15.75">
      <c r="A27" s="2" t="s">
        <v>98</v>
      </c>
      <c r="B27" s="10">
        <v>431312</v>
      </c>
      <c r="C27" s="10"/>
      <c r="D27" s="9">
        <v>1371135</v>
      </c>
    </row>
    <row r="28" spans="1:4" ht="15.75">
      <c r="A28" s="2" t="s">
        <v>99</v>
      </c>
      <c r="B28" s="10">
        <v>493835</v>
      </c>
      <c r="C28" s="10"/>
      <c r="D28" s="9">
        <v>1534572</v>
      </c>
    </row>
    <row r="29" spans="1:4" ht="15.75">
      <c r="A29" s="2" t="s">
        <v>100</v>
      </c>
      <c r="B29" s="10">
        <v>859649</v>
      </c>
      <c r="C29" s="10"/>
      <c r="D29" s="9">
        <v>1827369</v>
      </c>
    </row>
    <row r="30" spans="1:4" ht="15.75">
      <c r="A30" s="2" t="s">
        <v>101</v>
      </c>
      <c r="B30" s="10">
        <v>882756</v>
      </c>
      <c r="C30" s="10"/>
      <c r="D30" s="9">
        <v>2085121</v>
      </c>
    </row>
    <row r="31" spans="1:4" ht="15.75">
      <c r="A31" s="2" t="s">
        <v>102</v>
      </c>
      <c r="B31" s="10">
        <v>302827</v>
      </c>
      <c r="C31" s="10"/>
      <c r="D31" s="9">
        <v>1515373</v>
      </c>
    </row>
    <row r="32" spans="1:4" ht="15.75">
      <c r="A32" s="2" t="s">
        <v>103</v>
      </c>
      <c r="B32" s="10">
        <v>761593</v>
      </c>
      <c r="C32" s="10"/>
      <c r="D32" s="9">
        <v>1703122</v>
      </c>
    </row>
    <row r="33" spans="1:4" ht="15.75">
      <c r="A33" s="2" t="s">
        <v>104</v>
      </c>
      <c r="B33" s="10">
        <v>708972</v>
      </c>
      <c r="C33" s="10"/>
      <c r="D33" s="9">
        <v>1263355</v>
      </c>
    </row>
    <row r="34" spans="1:4" ht="15.75">
      <c r="A34" s="2" t="s">
        <v>105</v>
      </c>
      <c r="B34" s="10">
        <v>229147</v>
      </c>
      <c r="C34" s="10"/>
      <c r="D34" s="9">
        <v>1306064</v>
      </c>
    </row>
    <row r="35" spans="1:4" ht="15.75">
      <c r="A35" s="2" t="s">
        <v>106</v>
      </c>
      <c r="B35" s="10">
        <v>273378</v>
      </c>
      <c r="C35" s="10"/>
      <c r="D35" s="9">
        <v>1018472</v>
      </c>
    </row>
    <row r="36" spans="1:4" ht="15.75">
      <c r="A36" s="2" t="s">
        <v>107</v>
      </c>
      <c r="B36" s="10">
        <v>114681</v>
      </c>
      <c r="C36" s="10"/>
      <c r="D36" s="9">
        <v>921306</v>
      </c>
    </row>
    <row r="37" spans="1:4" ht="15.75">
      <c r="A37" s="2" t="s">
        <v>108</v>
      </c>
      <c r="B37" s="10">
        <v>532562</v>
      </c>
      <c r="C37" s="10"/>
      <c r="D37" s="9">
        <v>1823656</v>
      </c>
    </row>
    <row r="38" spans="1:4" ht="15.75">
      <c r="A38" s="2" t="s">
        <v>109</v>
      </c>
      <c r="B38" s="10">
        <v>576694</v>
      </c>
      <c r="C38" s="10"/>
      <c r="D38" s="9">
        <v>2103318</v>
      </c>
    </row>
    <row r="39" spans="1:4" ht="15.75">
      <c r="A39" s="2" t="s">
        <v>110</v>
      </c>
      <c r="B39" s="10">
        <v>392017</v>
      </c>
      <c r="C39" s="10"/>
      <c r="D39" s="9">
        <v>1828566</v>
      </c>
    </row>
    <row r="40" spans="1:4" ht="15.75">
      <c r="A40" s="2" t="s">
        <v>111</v>
      </c>
      <c r="B40" s="10">
        <v>429615</v>
      </c>
      <c r="C40" s="10"/>
      <c r="D40" s="9">
        <v>1554352</v>
      </c>
    </row>
    <row r="41" spans="1:4" ht="15.75">
      <c r="A41" s="2" t="s">
        <v>112</v>
      </c>
      <c r="B41" s="10">
        <v>882154</v>
      </c>
      <c r="C41" s="10"/>
      <c r="D41" s="9">
        <v>1943733</v>
      </c>
    </row>
    <row r="42" spans="1:4" ht="15.75">
      <c r="A42" s="2" t="s">
        <v>113</v>
      </c>
      <c r="B42" s="10">
        <v>192495</v>
      </c>
      <c r="C42" s="10"/>
      <c r="D42" s="9">
        <v>1371278</v>
      </c>
    </row>
    <row r="43" spans="1:4" ht="15.75">
      <c r="A43" s="2" t="s">
        <v>114</v>
      </c>
      <c r="B43" s="10">
        <v>505014</v>
      </c>
      <c r="C43" s="10"/>
      <c r="D43" s="9">
        <v>1996359</v>
      </c>
    </row>
    <row r="44" spans="1:4" ht="15.75">
      <c r="A44" s="2" t="s">
        <v>115</v>
      </c>
      <c r="B44" s="10">
        <v>238756</v>
      </c>
      <c r="C44" s="10"/>
      <c r="D44" s="9">
        <v>1427392</v>
      </c>
    </row>
    <row r="45" spans="1:4" ht="15.75">
      <c r="A45" s="2" t="s">
        <v>116</v>
      </c>
      <c r="B45" s="10">
        <v>764515</v>
      </c>
      <c r="C45" s="10"/>
      <c r="D45" s="9">
        <v>1817249</v>
      </c>
    </row>
    <row r="46" spans="1:4" ht="15.75">
      <c r="A46" s="2" t="s">
        <v>117</v>
      </c>
      <c r="B46" s="10">
        <v>392764</v>
      </c>
      <c r="C46" s="10"/>
      <c r="D46" s="9">
        <v>1555067</v>
      </c>
    </row>
    <row r="47" spans="1:4" ht="15.75">
      <c r="A47" s="2" t="s">
        <v>118</v>
      </c>
      <c r="B47" s="10">
        <v>281478</v>
      </c>
      <c r="C47" s="10"/>
      <c r="D47" s="9">
        <v>893164</v>
      </c>
    </row>
    <row r="48" spans="1:4" ht="15.75">
      <c r="A48" s="2" t="s">
        <v>119</v>
      </c>
      <c r="B48" s="10">
        <v>879299</v>
      </c>
      <c r="C48" s="10"/>
      <c r="D48" s="9">
        <v>1860532</v>
      </c>
    </row>
    <row r="49" spans="1:4" ht="15.75">
      <c r="A49" s="2" t="s">
        <v>120</v>
      </c>
      <c r="B49" s="10">
        <v>131189</v>
      </c>
      <c r="C49" s="10"/>
      <c r="D49" s="9">
        <v>757623</v>
      </c>
    </row>
    <row r="50" spans="1:4" ht="15.75">
      <c r="A50" s="2" t="s">
        <v>121</v>
      </c>
      <c r="B50" s="10">
        <v>259472</v>
      </c>
      <c r="C50" s="10"/>
      <c r="D50" s="9">
        <v>1389235</v>
      </c>
    </row>
    <row r="51" spans="1:4" ht="15.75">
      <c r="A51" s="2" t="s">
        <v>122</v>
      </c>
      <c r="B51" s="10">
        <v>337840</v>
      </c>
      <c r="C51" s="10"/>
      <c r="D51" s="9">
        <v>1639992</v>
      </c>
    </row>
    <row r="52" spans="1:4" ht="15.75">
      <c r="A52" s="2" t="s">
        <v>123</v>
      </c>
      <c r="B52" s="10">
        <v>864223</v>
      </c>
      <c r="C52" s="10"/>
      <c r="D52" s="9">
        <v>1657234</v>
      </c>
    </row>
    <row r="53" spans="1:4" ht="15.75">
      <c r="A53" s="2" t="s">
        <v>124</v>
      </c>
      <c r="B53" s="10">
        <v>897722</v>
      </c>
      <c r="C53" s="10"/>
      <c r="D53" s="9">
        <v>1447129</v>
      </c>
    </row>
  </sheetData>
  <conditionalFormatting sqref="D4:D53">
    <cfRule type="expression" dxfId="1" priority="1">
      <formula>AND($E4=$B$3,D$1=$B$4)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53"/>
  <sheetViews>
    <sheetView showGridLines="0" zoomScaleNormal="100" workbookViewId="0"/>
  </sheetViews>
  <sheetFormatPr defaultRowHeight="14.25"/>
  <cols>
    <col min="1" max="1" width="32.875" style="7" customWidth="1"/>
    <col min="2" max="2" width="18.875" style="7" customWidth="1"/>
    <col min="3" max="3" width="19.875" style="7" customWidth="1"/>
    <col min="4" max="4" width="10.5" style="7" customWidth="1"/>
    <col min="5" max="16384" width="9" style="7"/>
  </cols>
  <sheetData>
    <row r="1" spans="1:4" ht="15.75">
      <c r="B1" s="5" t="s">
        <v>73</v>
      </c>
      <c r="C1" s="11">
        <v>4</v>
      </c>
    </row>
    <row r="3" spans="1:4" ht="15.75">
      <c r="A3" s="5" t="s">
        <v>74</v>
      </c>
      <c r="B3" s="5" t="str">
        <f>"Сумма за "&amp;C1&amp; " квартал"</f>
        <v>Сумма за 4 квартал</v>
      </c>
      <c r="C3" s="5" t="str">
        <f>"Сумма за "&amp;C1&amp; " квартала"</f>
        <v>Сумма за 4 квартала</v>
      </c>
    </row>
    <row r="4" spans="1:4" ht="15.75">
      <c r="A4" s="2" t="s">
        <v>75</v>
      </c>
      <c r="B4" s="10">
        <v>102377</v>
      </c>
      <c r="C4" s="10"/>
      <c r="D4" s="9">
        <v>1776130</v>
      </c>
    </row>
    <row r="5" spans="1:4" ht="15.75">
      <c r="A5" s="2" t="s">
        <v>76</v>
      </c>
      <c r="B5" s="10">
        <v>759329</v>
      </c>
      <c r="C5" s="10"/>
      <c r="D5" s="9">
        <v>1741467</v>
      </c>
    </row>
    <row r="6" spans="1:4" ht="15.75">
      <c r="A6" s="2" t="s">
        <v>77</v>
      </c>
      <c r="B6" s="10">
        <v>433814</v>
      </c>
      <c r="C6" s="10"/>
      <c r="D6" s="9">
        <v>1958153</v>
      </c>
    </row>
    <row r="7" spans="1:4" ht="15.75">
      <c r="A7" s="2" t="s">
        <v>78</v>
      </c>
      <c r="B7" s="10">
        <v>618561</v>
      </c>
      <c r="C7" s="10"/>
      <c r="D7" s="9">
        <v>2213420</v>
      </c>
    </row>
    <row r="8" spans="1:4" ht="15.75">
      <c r="A8" s="2" t="s">
        <v>79</v>
      </c>
      <c r="B8" s="10">
        <v>133452</v>
      </c>
      <c r="C8" s="10"/>
      <c r="D8" s="9">
        <v>2009382</v>
      </c>
    </row>
    <row r="9" spans="1:4" ht="15.75">
      <c r="A9" s="2" t="s">
        <v>80</v>
      </c>
      <c r="B9" s="10">
        <v>612485</v>
      </c>
      <c r="C9" s="10"/>
      <c r="D9" s="9">
        <v>1922543</v>
      </c>
    </row>
    <row r="10" spans="1:4" ht="15.75">
      <c r="A10" s="2" t="s">
        <v>81</v>
      </c>
      <c r="B10" s="10">
        <v>381047</v>
      </c>
      <c r="C10" s="10"/>
      <c r="D10" s="9">
        <v>2058103</v>
      </c>
    </row>
    <row r="11" spans="1:4" ht="15.75">
      <c r="A11" s="2" t="s">
        <v>82</v>
      </c>
      <c r="B11" s="10">
        <v>201763</v>
      </c>
      <c r="C11" s="10"/>
      <c r="D11" s="9">
        <v>1774733</v>
      </c>
    </row>
    <row r="12" spans="1:4" ht="15.75">
      <c r="A12" s="2" t="s">
        <v>83</v>
      </c>
      <c r="B12" s="10">
        <v>863550</v>
      </c>
      <c r="C12" s="10"/>
      <c r="D12" s="9">
        <v>1800134</v>
      </c>
    </row>
    <row r="13" spans="1:4" ht="15.75">
      <c r="A13" s="2" t="s">
        <v>84</v>
      </c>
      <c r="B13" s="10">
        <v>618724</v>
      </c>
      <c r="C13" s="10"/>
      <c r="D13" s="9">
        <v>2361021</v>
      </c>
    </row>
    <row r="14" spans="1:4" ht="15.75">
      <c r="A14" s="2" t="s">
        <v>85</v>
      </c>
      <c r="B14" s="10">
        <v>585358</v>
      </c>
      <c r="C14" s="10"/>
      <c r="D14" s="9">
        <v>2151281</v>
      </c>
    </row>
    <row r="15" spans="1:4" ht="15.75">
      <c r="A15" s="2" t="s">
        <v>86</v>
      </c>
      <c r="B15" s="10">
        <v>691776</v>
      </c>
      <c r="C15" s="10"/>
      <c r="D15" s="9">
        <v>1963072</v>
      </c>
    </row>
    <row r="16" spans="1:4" ht="15.75">
      <c r="A16" s="2" t="s">
        <v>87</v>
      </c>
      <c r="B16" s="10">
        <v>204099</v>
      </c>
      <c r="C16" s="10"/>
      <c r="D16" s="9">
        <v>1019316</v>
      </c>
    </row>
    <row r="17" spans="1:4" ht="15.75">
      <c r="A17" s="2" t="s">
        <v>88</v>
      </c>
      <c r="B17" s="10">
        <v>329560</v>
      </c>
      <c r="C17" s="10"/>
      <c r="D17" s="9">
        <v>1347050</v>
      </c>
    </row>
    <row r="18" spans="1:4" ht="15.75">
      <c r="A18" s="2" t="s">
        <v>89</v>
      </c>
      <c r="B18" s="10">
        <v>793492</v>
      </c>
      <c r="C18" s="10"/>
      <c r="D18" s="9">
        <v>1341910</v>
      </c>
    </row>
    <row r="19" spans="1:4" ht="15.75">
      <c r="A19" s="2" t="s">
        <v>90</v>
      </c>
      <c r="B19" s="10">
        <v>516082</v>
      </c>
      <c r="C19" s="10"/>
      <c r="D19" s="9">
        <v>2266570</v>
      </c>
    </row>
    <row r="20" spans="1:4" ht="15.75">
      <c r="A20" s="2" t="s">
        <v>91</v>
      </c>
      <c r="B20" s="10">
        <v>433767</v>
      </c>
      <c r="C20" s="10"/>
      <c r="D20" s="9">
        <v>1819549</v>
      </c>
    </row>
    <row r="21" spans="1:4" ht="15.75">
      <c r="A21" s="2" t="s">
        <v>92</v>
      </c>
      <c r="B21" s="10">
        <v>590087</v>
      </c>
      <c r="C21" s="10"/>
      <c r="D21" s="9">
        <v>1474679</v>
      </c>
    </row>
    <row r="22" spans="1:4" ht="15.75">
      <c r="A22" s="2" t="s">
        <v>93</v>
      </c>
      <c r="B22" s="10">
        <v>598272</v>
      </c>
      <c r="C22" s="10"/>
      <c r="D22" s="9">
        <v>2492222</v>
      </c>
    </row>
    <row r="23" spans="1:4" ht="15.75">
      <c r="A23" s="2" t="s">
        <v>94</v>
      </c>
      <c r="B23" s="10">
        <v>622937</v>
      </c>
      <c r="C23" s="10"/>
      <c r="D23" s="9">
        <v>2292923</v>
      </c>
    </row>
    <row r="24" spans="1:4" ht="15.75">
      <c r="A24" s="2" t="s">
        <v>95</v>
      </c>
      <c r="B24" s="10">
        <v>510042</v>
      </c>
      <c r="C24" s="10"/>
      <c r="D24" s="9">
        <v>1520958</v>
      </c>
    </row>
    <row r="25" spans="1:4" ht="15.75">
      <c r="A25" s="2" t="s">
        <v>96</v>
      </c>
      <c r="B25" s="10">
        <v>212255</v>
      </c>
      <c r="C25" s="10"/>
      <c r="D25" s="9">
        <v>1888361</v>
      </c>
    </row>
    <row r="26" spans="1:4" ht="15.75">
      <c r="A26" s="2" t="s">
        <v>97</v>
      </c>
      <c r="B26" s="10">
        <v>301161</v>
      </c>
      <c r="C26" s="10"/>
      <c r="D26" s="9">
        <v>2127666</v>
      </c>
    </row>
    <row r="27" spans="1:4" ht="15.75">
      <c r="A27" s="2" t="s">
        <v>98</v>
      </c>
      <c r="B27" s="10">
        <v>844097</v>
      </c>
      <c r="C27" s="10"/>
      <c r="D27" s="9">
        <v>2215232</v>
      </c>
    </row>
    <row r="28" spans="1:4" ht="15.75">
      <c r="A28" s="2" t="s">
        <v>99</v>
      </c>
      <c r="B28" s="10">
        <v>269909</v>
      </c>
      <c r="C28" s="10"/>
      <c r="D28" s="9">
        <v>1804481</v>
      </c>
    </row>
    <row r="29" spans="1:4" ht="15.75">
      <c r="A29" s="2" t="s">
        <v>100</v>
      </c>
      <c r="B29" s="10">
        <v>737190</v>
      </c>
      <c r="C29" s="10"/>
      <c r="D29" s="9">
        <v>2564559</v>
      </c>
    </row>
    <row r="30" spans="1:4" ht="15.75">
      <c r="A30" s="2" t="s">
        <v>101</v>
      </c>
      <c r="B30" s="10">
        <v>542417</v>
      </c>
      <c r="C30" s="10"/>
      <c r="D30" s="9">
        <v>2627538</v>
      </c>
    </row>
    <row r="31" spans="1:4" ht="15.75">
      <c r="A31" s="2" t="s">
        <v>102</v>
      </c>
      <c r="B31" s="10">
        <v>709744</v>
      </c>
      <c r="C31" s="10"/>
      <c r="D31" s="9">
        <v>2225117</v>
      </c>
    </row>
    <row r="32" spans="1:4" ht="15.75">
      <c r="A32" s="2" t="s">
        <v>103</v>
      </c>
      <c r="B32" s="10">
        <v>199158</v>
      </c>
      <c r="C32" s="10"/>
      <c r="D32" s="9">
        <v>1902280</v>
      </c>
    </row>
    <row r="33" spans="1:4" ht="15.75">
      <c r="A33" s="2" t="s">
        <v>104</v>
      </c>
      <c r="B33" s="10">
        <v>646333</v>
      </c>
      <c r="C33" s="10"/>
      <c r="D33" s="9">
        <v>1909688</v>
      </c>
    </row>
    <row r="34" spans="1:4" ht="15.75">
      <c r="A34" s="2" t="s">
        <v>105</v>
      </c>
      <c r="B34" s="10">
        <v>766813</v>
      </c>
      <c r="C34" s="10"/>
      <c r="D34" s="9">
        <v>2072877</v>
      </c>
    </row>
    <row r="35" spans="1:4" ht="15.75">
      <c r="A35" s="2" t="s">
        <v>106</v>
      </c>
      <c r="B35" s="10">
        <v>658168</v>
      </c>
      <c r="C35" s="10"/>
      <c r="D35" s="9">
        <v>1676640</v>
      </c>
    </row>
    <row r="36" spans="1:4" ht="15.75">
      <c r="A36" s="2" t="s">
        <v>107</v>
      </c>
      <c r="B36" s="10">
        <v>633005</v>
      </c>
      <c r="C36" s="10"/>
      <c r="D36" s="9">
        <v>1554311</v>
      </c>
    </row>
    <row r="37" spans="1:4" ht="15.75">
      <c r="A37" s="2" t="s">
        <v>108</v>
      </c>
      <c r="B37" s="10">
        <v>668357</v>
      </c>
      <c r="C37" s="10"/>
      <c r="D37" s="9">
        <v>2492013</v>
      </c>
    </row>
    <row r="38" spans="1:4" ht="15.75">
      <c r="A38" s="2" t="s">
        <v>109</v>
      </c>
      <c r="B38" s="10">
        <v>641707</v>
      </c>
      <c r="C38" s="10"/>
      <c r="D38" s="9">
        <v>2745025</v>
      </c>
    </row>
    <row r="39" spans="1:4" ht="15.75">
      <c r="A39" s="2" t="s">
        <v>110</v>
      </c>
      <c r="B39" s="10">
        <v>530884</v>
      </c>
      <c r="C39" s="10"/>
      <c r="D39" s="9">
        <v>2359450</v>
      </c>
    </row>
    <row r="40" spans="1:4" ht="15.75">
      <c r="A40" s="2" t="s">
        <v>111</v>
      </c>
      <c r="B40" s="10">
        <v>439787</v>
      </c>
      <c r="C40" s="10"/>
      <c r="D40" s="9">
        <v>1994139</v>
      </c>
    </row>
    <row r="41" spans="1:4" ht="15.75">
      <c r="A41" s="2" t="s">
        <v>112</v>
      </c>
      <c r="B41" s="10">
        <v>279887</v>
      </c>
      <c r="C41" s="10"/>
      <c r="D41" s="9">
        <v>2223620</v>
      </c>
    </row>
    <row r="42" spans="1:4" ht="15.75">
      <c r="A42" s="2" t="s">
        <v>113</v>
      </c>
      <c r="B42" s="10">
        <v>455695</v>
      </c>
      <c r="C42" s="10"/>
      <c r="D42" s="9">
        <v>1826973</v>
      </c>
    </row>
    <row r="43" spans="1:4" ht="15.75">
      <c r="A43" s="2" t="s">
        <v>114</v>
      </c>
      <c r="B43" s="10">
        <v>272218</v>
      </c>
      <c r="C43" s="10"/>
      <c r="D43" s="9">
        <v>2268577</v>
      </c>
    </row>
    <row r="44" spans="1:4" ht="15.75">
      <c r="A44" s="2" t="s">
        <v>115</v>
      </c>
      <c r="B44" s="10">
        <v>111610</v>
      </c>
      <c r="C44" s="10"/>
      <c r="D44" s="9">
        <v>1539002</v>
      </c>
    </row>
    <row r="45" spans="1:4" ht="15.75">
      <c r="A45" s="2" t="s">
        <v>116</v>
      </c>
      <c r="B45" s="10">
        <v>714033</v>
      </c>
      <c r="C45" s="10"/>
      <c r="D45" s="9">
        <v>2531282</v>
      </c>
    </row>
    <row r="46" spans="1:4" ht="15.75">
      <c r="A46" s="2" t="s">
        <v>117</v>
      </c>
      <c r="B46" s="10">
        <v>419975</v>
      </c>
      <c r="C46" s="10"/>
      <c r="D46" s="9">
        <v>1975042</v>
      </c>
    </row>
    <row r="47" spans="1:4" ht="15.75">
      <c r="A47" s="2" t="s">
        <v>118</v>
      </c>
      <c r="B47" s="10">
        <v>220047</v>
      </c>
      <c r="C47" s="10"/>
      <c r="D47" s="9">
        <v>1113211</v>
      </c>
    </row>
    <row r="48" spans="1:4" ht="15.75">
      <c r="A48" s="2" t="s">
        <v>119</v>
      </c>
      <c r="B48" s="10">
        <v>250643</v>
      </c>
      <c r="C48" s="10"/>
      <c r="D48" s="9">
        <v>2111175</v>
      </c>
    </row>
    <row r="49" spans="1:4" ht="15.75">
      <c r="A49" s="2" t="s">
        <v>120</v>
      </c>
      <c r="B49" s="10">
        <v>189611</v>
      </c>
      <c r="C49" s="10"/>
      <c r="D49" s="9">
        <v>947234</v>
      </c>
    </row>
    <row r="50" spans="1:4" ht="15.75">
      <c r="A50" s="2" t="s">
        <v>121</v>
      </c>
      <c r="B50" s="10">
        <v>419115</v>
      </c>
      <c r="C50" s="10"/>
      <c r="D50" s="9">
        <v>1808350</v>
      </c>
    </row>
    <row r="51" spans="1:4" ht="15.75">
      <c r="A51" s="2" t="s">
        <v>122</v>
      </c>
      <c r="B51" s="10">
        <v>502941</v>
      </c>
      <c r="C51" s="10"/>
      <c r="D51" s="9">
        <v>2142933</v>
      </c>
    </row>
    <row r="52" spans="1:4" ht="15.75">
      <c r="A52" s="2" t="s">
        <v>123</v>
      </c>
      <c r="B52" s="10">
        <v>164023</v>
      </c>
      <c r="C52" s="10"/>
      <c r="D52" s="9">
        <v>1821257</v>
      </c>
    </row>
    <row r="53" spans="1:4" ht="15.75">
      <c r="A53" s="2" t="s">
        <v>124</v>
      </c>
      <c r="B53" s="10">
        <v>197435</v>
      </c>
      <c r="C53" s="10"/>
      <c r="D53" s="9">
        <v>1644564</v>
      </c>
    </row>
  </sheetData>
  <conditionalFormatting sqref="D4:D53">
    <cfRule type="expression" dxfId="0" priority="1">
      <formula>AND($E4=$B$3,D$1=$B$4)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Лист1</vt:lpstr>
      <vt:lpstr>1-й СПОСОБ</vt:lpstr>
      <vt:lpstr>2-й СПОСОБ</vt:lpstr>
      <vt:lpstr>3-й СПОСОБ</vt:lpstr>
      <vt:lpstr>4-й СПОСОБ</vt:lpstr>
      <vt:lpstr>1</vt:lpstr>
      <vt:lpstr>2</vt:lpstr>
      <vt:lpstr>3</vt:lpstr>
      <vt:lpstr>4</vt:lpstr>
      <vt:lpstr>Лист16</vt:lpstr>
      <vt:lpstr>Лист6</vt:lpstr>
    </vt:vector>
  </TitlesOfParts>
  <Company>Specialist.ru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Kuleshova</dc:creator>
  <cp:lastModifiedBy>Olga Kuleshova</cp:lastModifiedBy>
  <dcterms:created xsi:type="dcterms:W3CDTF">2015-03-03T21:56:51Z</dcterms:created>
  <dcterms:modified xsi:type="dcterms:W3CDTF">2015-12-18T18:24:09Z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3</vt:i4>
  </property>
</Properties>
</file>